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5166652d08c2686/MAI Marketing/Jan 22 NL/"/>
    </mc:Choice>
  </mc:AlternateContent>
  <xr:revisionPtr revIDLastSave="0" documentId="8_{51A4A941-2132-4384-B3C5-0EF792ADC7D2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Web Displa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42" i="2" l="1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</calcChain>
</file>

<file path=xl/sharedStrings.xml><?xml version="1.0" encoding="utf-8"?>
<sst xmlns="http://schemas.openxmlformats.org/spreadsheetml/2006/main" count="1921" uniqueCount="685">
  <si>
    <t>Part Number</t>
  </si>
  <si>
    <t>Power Management Function</t>
  </si>
  <si>
    <t>Vin (min)</t>
  </si>
  <si>
    <t>Vin (max)</t>
  </si>
  <si>
    <t>Max Charge Current (typ)</t>
  </si>
  <si>
    <t>Battery Chemistry</t>
  </si>
  <si>
    <t>Number of Cells</t>
  </si>
  <si>
    <t>Type of Charger</t>
  </si>
  <si>
    <t>Product Description</t>
  </si>
  <si>
    <t>Battery Management Features</t>
  </si>
  <si>
    <t>Price (1000+)</t>
  </si>
  <si>
    <t>Package</t>
  </si>
  <si>
    <t/>
  </si>
  <si>
    <t>V</t>
  </si>
  <si>
    <t>A</t>
  </si>
  <si>
    <t>$ US</t>
  </si>
  <si>
    <t>Battery Management AFE, Battery Monitor, Battery Stack Monitor, Multicell Battery Monitor</t>
  </si>
  <si>
    <t>Multi-Chemistry: Cell Voltage Range: -0.3V to 5V</t>
  </si>
  <si>
    <t>16-Channel Battery Pack Monitor</t>
  </si>
  <si>
    <t>ADC, Integrated Coulomb Counter, Integrated Current Sense, Integrated Over Current Monitor, Passive Cell Balancing, Temperature Monitor, Thermistor Input, Watchdog Timer</t>
  </si>
  <si>
    <t>LFCSP SIDESOLDERABLE</t>
  </si>
  <si>
    <t>Multicell Battery Monitor</t>
  </si>
  <si>
    <t>Multi-Chemistry: Cell Voltage Range: 0V to 5V</t>
  </si>
  <si>
    <t>6 Channel Multicell Battery Monitor</t>
  </si>
  <si>
    <t>48-Lead LQFP (7mm x 7mm w/ EP)</t>
  </si>
  <si>
    <t>Battery Stack Monitor</t>
  </si>
  <si>
    <t>&gt; 1000V of  stacked Li-Ion cells</t>
  </si>
  <si>
    <t>16-Channel Multicell Battery Monitor</t>
  </si>
  <si>
    <t>Passive Cell Balancing, Temperature Monitor, Watchdog Timer</t>
  </si>
  <si>
    <t>80-Lead LQFP (12mm x 12mm w/ EP)</t>
  </si>
  <si>
    <t>Battery Charger, Battery Gas Gauge, Battery Monitor</t>
  </si>
  <si>
    <t>Li-Ion, Li-Polymer</t>
  </si>
  <si>
    <t>-</t>
  </si>
  <si>
    <t>Wearable Power Management Solution for Multiple Battery Types</t>
  </si>
  <si>
    <t>$5.50 (ADP5320BCBZ-1-R7)</t>
  </si>
  <si>
    <t>42-Ball WLCSP (2.94mm x 2.84mm x 0.50mm)</t>
  </si>
  <si>
    <t>Battery Gas Gauge, Battery Monitor</t>
  </si>
  <si>
    <t>100m</t>
  </si>
  <si>
    <t>Alkaline, LiFePO4, Li-Ion, Li-Polymer</t>
  </si>
  <si>
    <t>Primary Battery SOH Monitor with Precision Coulomb Counter</t>
  </si>
  <si>
    <t>Integrated Coulomb Counter, State of Health (SoH) Monitor</t>
  </si>
  <si>
    <t>$1.84 (LTC3337ERC#TRMPBF)</t>
  </si>
  <si>
    <t>12-Lead Plastic LFCSP (2mm × 2mm)</t>
  </si>
  <si>
    <t>Battery Formation, Battery Monitor, Battery Test</t>
  </si>
  <si>
    <t>LiFeO2, LiFePO4, Li-Ion, Li-Polymer, Multi-Chemistry: Cell Voltage Range: 0V to 5V</t>
  </si>
  <si>
    <t>1 to 4</t>
  </si>
  <si>
    <t>Switching</t>
  </si>
  <si>
    <t>4-Channel AFE, Digital Controller, and PWM for Battery Formation and Testing</t>
  </si>
  <si>
    <t>Digital Control Loop</t>
  </si>
  <si>
    <t>$20.85 (ADBT1002BSWZ)</t>
  </si>
  <si>
    <t>100-Lead LQFP (14mm x 14mm w/ heatsink)</t>
  </si>
  <si>
    <t>$28.74 (ADBT1001BSWZ)</t>
  </si>
  <si>
    <t>Wireless Battery Management</t>
  </si>
  <si>
    <t>Low power 2.4 GHz wBMS Node</t>
  </si>
  <si>
    <t>Low power 2.4 GHz wBMS Manager</t>
  </si>
  <si>
    <t>100s of Cells</t>
  </si>
  <si>
    <t>18-Cell Battery Monitor with Daisy Chain Interface</t>
  </si>
  <si>
    <t>$8.50 (ADBMS1818ASWZ)</t>
  </si>
  <si>
    <t>64-Lead LQFP (10mm x 10mm w/ EP)</t>
  </si>
  <si>
    <t>8 Channel Multicell Battery Monitor</t>
  </si>
  <si>
    <t>48-Lead LQFP_EP (7mm x 7mm x 1.60mm w/ EP)</t>
  </si>
  <si>
    <t>Battery Charger</t>
  </si>
  <si>
    <t>Lead Acid, LiFePO4, Li-Ion, Li-Polymer</t>
  </si>
  <si>
    <t>1.3V to 80V Float Voltage</t>
  </si>
  <si>
    <t>High Voltage Buck-Boost Battery Charge Controller with Maximum Power Point Tracking (MPPT) and I2C</t>
  </si>
  <si>
    <t>Maximum Power Point Tracking (Full)</t>
  </si>
  <si>
    <t>$11.39 (LT8491EUKJ#PBF)</t>
  </si>
  <si>
    <t>64(58)-Lead Plastic QFN (7mm × 11mm)</t>
  </si>
  <si>
    <t>12 Channel Multicell Battery Monitor</t>
  </si>
  <si>
    <t>Switching Regulator</t>
  </si>
  <si>
    <t>Bidirectional Synchronous 100V Buck/Boost Controller with Reverse Supply, Reverse Current and Fault Protection </t>
  </si>
  <si>
    <t>$7.26 (LT8228EFE#PBF)</t>
  </si>
  <si>
    <t>38-Lead TSSOP w/ EP</t>
  </si>
  <si>
    <t>40V USB Type-C Power Delivery Buck-Boost Controller</t>
  </si>
  <si>
    <t>28-Lead QFN (4mm x 5mm, Plastic Side Wettable)</t>
  </si>
  <si>
    <t>Battery Gas Gauge, Battery Monitor, Energy Monitor, Power Monitor</t>
  </si>
  <si>
    <t>Current, Voltage, and Charge Monitor for High Voltage Battery Packs</t>
  </si>
  <si>
    <t>$22.64 (LTC2949ILXE#3ZZPBF)</t>
  </si>
  <si>
    <t>Wireless Power Transfer</t>
  </si>
  <si>
    <t>Li-Ion</t>
  </si>
  <si>
    <t>Linear</t>
  </si>
  <si>
    <t>100mA Wireless Li-Ion Charger with Low Battery Disconnect</t>
  </si>
  <si>
    <t>$2.92 (LTC4124EV#TRMPBF)</t>
  </si>
  <si>
    <t>12-Lead LQFN (2mm x 2mm x 0.74mm)</t>
  </si>
  <si>
    <t>Battery Charger, Battery Gas Gauge</t>
  </si>
  <si>
    <t>320m</t>
  </si>
  <si>
    <t>1, 1 (Li)</t>
  </si>
  <si>
    <t>Gas Gauge, I2C, Linear</t>
  </si>
  <si>
    <t>Advanced Battery Management PMIC with Ultra Low Power Fuel Gauge, Battery Protection, Buck and Buck Boost</t>
  </si>
  <si>
    <t>ADC, I2C Interface, Integrated Coulomb Counter, Push Button Controller, Watchdog Timer</t>
  </si>
  <si>
    <t>$2.05 (ADP5360ACBZ-1-R7)</t>
  </si>
  <si>
    <t>32-Ball WLCSP (2.56mm x 2.56mm x 0.5mm)</t>
  </si>
  <si>
    <t>15-Cell Battery Stack Monitor with Daisy Chain Interface</t>
  </si>
  <si>
    <t>Fuel Cell Monitor</t>
  </si>
  <si>
    <t>Fuel Cell</t>
  </si>
  <si>
    <t>36 Channel Fuel Cell Monitor</t>
  </si>
  <si>
    <t>$28.69 (LTC6806ILW#3ZZPBF)</t>
  </si>
  <si>
    <t>64-Lead LQFP (10mm x 10mm)</t>
  </si>
  <si>
    <t>6 Channel Multicell Battery Monitor with Daisy Chain Interface, Generation 4</t>
  </si>
  <si>
    <t>$6.51 (LTC6810IG-1#3ZZPBF)</t>
  </si>
  <si>
    <t>44-Lead SSOP</t>
  </si>
  <si>
    <t>6 Channel Multicell Battery Monitor with Addressable Interface, Generation 4</t>
  </si>
  <si>
    <t>$6.51 (LTC6810IG-2#3ZZPBF)</t>
  </si>
  <si>
    <t>Battery Backup, Switching Regulator</t>
  </si>
  <si>
    <t>Buck-Boost</t>
  </si>
  <si>
    <t>80V Synchronous 4-Switch Buck-Boost DC/DC Controller with Bidirectional Capability</t>
  </si>
  <si>
    <t>Bidirectional</t>
  </si>
  <si>
    <t>$6.66 (LT8708EUHG#PBF)</t>
  </si>
  <si>
    <t>40-Lead QFN (5mm x 8mm x 0.75mm w/ EP),64-Lead LQFP (10mm x 10mm w/ EP)</t>
  </si>
  <si>
    <t>80V Synchronous 4-Switch Buck-Boost DC/DC Slave Controller for LT8708 Multiphase System</t>
  </si>
  <si>
    <t>$7.33 (LT8708EUHG-1#PBF)</t>
  </si>
  <si>
    <t>7.5m</t>
  </si>
  <si>
    <t>7.5mA Wireless Li-Ion Charger with 1.2V Step-Down DC/DC Converter</t>
  </si>
  <si>
    <t>Integrated Charge Pump, Wireless Power Transfer</t>
  </si>
  <si>
    <t>$2.92 (LTC4126EV#TRMPBF)</t>
  </si>
  <si>
    <t>10m</t>
  </si>
  <si>
    <t>10mA Wireless Li-Ion Charger with 1.2V Step-Down DC/DC Converter</t>
  </si>
  <si>
    <t>$2.92 (LTC4126EV-10#TRMPBF)</t>
  </si>
  <si>
    <t>50m</t>
  </si>
  <si>
    <t>Wireless Li-Ion Charger with 1.2V Step-Down DC/DC Converter</t>
  </si>
  <si>
    <t>$2.92 (LTC4126EV-ADJ#TRMPBF)</t>
  </si>
  <si>
    <t>LiFePO4</t>
  </si>
  <si>
    <t>1 to 9</t>
  </si>
  <si>
    <t>35V/3.2A Multi-Cell LiFePO4 Step-Down Battery Charger with PowerPath and I2C Telemetry</t>
  </si>
  <si>
    <t>I2C Interface, Maximum Power Point Tracking (Full), PowerPath</t>
  </si>
  <si>
    <t>$2.55 (LTC4162EUFD-FFSM#PBF)</t>
  </si>
  <si>
    <t>28-Lead QFN (4mm x 4mm x 0.75mm w/ EP)</t>
  </si>
  <si>
    <t>1 to 8</t>
  </si>
  <si>
    <t>35V/3.2A Multi-Cell Lithium-Ion Step-Down Battery Charger with PowerPath and I2C Telemetry</t>
  </si>
  <si>
    <t>$2.81 (LTC4162EUFD-L40#PBF)</t>
  </si>
  <si>
    <t>Lead Acid</t>
  </si>
  <si>
    <t>Up to 24V Lead Acid</t>
  </si>
  <si>
    <t>35V/3.2A Lead-Acid Step-Down Battery Charger with PowerPath and I2C Telemetry</t>
  </si>
  <si>
    <t>$2.81 (LTC4162EUFD-SAD#PBF)</t>
  </si>
  <si>
    <t>18-Cell Battery Stack Monitor with Daisy Chain Interface</t>
  </si>
  <si>
    <t>Battery Formation, Battery Management AFE, Battery Test</t>
  </si>
  <si>
    <t>Precision Integrated Analog Front End, Controller, and PWM for Battery Test and Formation Systems</t>
  </si>
  <si>
    <t>$6.44 (AD8452ASTZ)</t>
  </si>
  <si>
    <t>48-Lead LQFP (7mm x 7mm)</t>
  </si>
  <si>
    <t>Battery Charger, PowerPath, Switching Regulator</t>
  </si>
  <si>
    <t>36V Battery Charger and Power Backup Manager</t>
  </si>
  <si>
    <t>PowerPath</t>
  </si>
  <si>
    <t>$3.64 (LTC4091EDJC#PBF)</t>
  </si>
  <si>
    <t>22-Lead DFN (6mm x 3mm w/ EP)</t>
  </si>
  <si>
    <t>650m</t>
  </si>
  <si>
    <t>Advanced Battery Management PMIC with Inductive Boost LED and Three LDO Regulators</t>
  </si>
  <si>
    <t>I2C Interface, Integrated Coulomb Counter</t>
  </si>
  <si>
    <t>$4.19 (ADP5350ACBZ-1-R7)</t>
  </si>
  <si>
    <t>32-Ball WLCSP (3.36mm x 3.31mm x 0.6mm),32-Lead LFCSP (5mm x 5mm x 0.75mm w/ EP)</t>
  </si>
  <si>
    <t>Battery Gas Gauge</t>
  </si>
  <si>
    <t>Lead Acid, LiFeO2, Li-Ion, Li-Polymer, NiCd, NiMH</t>
  </si>
  <si>
    <t>Up to 60V Battery Voltage</t>
  </si>
  <si>
    <t>Coulomb Counter</t>
  </si>
  <si>
    <t>60V Battery Gas Gauge with Temperature, Voltage and Current Measurement</t>
  </si>
  <si>
    <t>$3.20 (LTC2944CDD#PBF)</t>
  </si>
  <si>
    <t>8-Lead DFN (3mm x 3mm x 0.75mm w/ EP)</t>
  </si>
  <si>
    <t>Lead Acid, LiFePO4, Li-Ion, Li-Polymer, NiCd, NiMH (slow charge)</t>
  </si>
  <si>
    <t>60V Synchronous Buck Multi-Chemistry Battery Charger</t>
  </si>
  <si>
    <t>Maximum Power Point Tracking (Sampled Voc), NTC Input</t>
  </si>
  <si>
    <t>$4.41 (LTC4013EUFD#PBF)</t>
  </si>
  <si>
    <t>28-Lead QFN (4mm x 5mm x 0.75mm w/ EP)</t>
  </si>
  <si>
    <t>12 Channel Multicell Battery Monitor with Daisy Chain Interface, Generation 4</t>
  </si>
  <si>
    <t>$9.08 (LTC6811IG-1#PBF)</t>
  </si>
  <si>
    <t>48-Lead SSOP</t>
  </si>
  <si>
    <t>12 Channel Multicell Battery Monitor with Addressable Interface, Generation 4</t>
  </si>
  <si>
    <t>$9.08 (LTC6811IG-2#PBF)</t>
  </si>
  <si>
    <t>80m</t>
  </si>
  <si>
    <t>150m</t>
  </si>
  <si>
    <t>Ultralow Power Energy Harvester PMU with MPPT and Charge Management</t>
  </si>
  <si>
    <t>Maximum Power Point Tracking (Sampled Voc)</t>
  </si>
  <si>
    <t>$2.74 (ADP5091ACPZ-1-R7)</t>
  </si>
  <si>
    <t>24-Lead LFCSP (4mm x 5mm w/ EP)</t>
  </si>
  <si>
    <t>$2.99 (ADP5092ACPZ-1-R7)</t>
  </si>
  <si>
    <t>uModule Regulator</t>
  </si>
  <si>
    <t>Up to 36V float voltage</t>
  </si>
  <si>
    <t>58VIN, 6A CVCC Step-Down μModule Regulator</t>
  </si>
  <si>
    <t>$18.15 (LTM8064EY#PBF)</t>
  </si>
  <si>
    <t>108-Lead BGA (16mm x 11.9mm x 4.92mm)</t>
  </si>
  <si>
    <t>1/4/2018 12:00:00 AM</t>
  </si>
  <si>
    <t>1A Multicell Battery Gas Gauge with Temperature, Voltage and Current Measurement</t>
  </si>
  <si>
    <t>$3.04 (LTC2943CDD-1#PBF)</t>
  </si>
  <si>
    <t>850m</t>
  </si>
  <si>
    <t>300m</t>
  </si>
  <si>
    <t>Li-Ion, Li-Polymer, NiMH (slow charge)</t>
  </si>
  <si>
    <t>300mA Low Voltage Buck-Boost Converter with PowerPath and 1.6μA Quiescent Current</t>
  </si>
  <si>
    <t>Maximum Power Point Control</t>
  </si>
  <si>
    <t>$3.30 (LTC3106EUDC#PBF)</t>
  </si>
  <si>
    <t>20-Lead QFN (3mm x 4mm x 0.75mm w/ EP),20-Lead TSSOP w/ EP</t>
  </si>
  <si>
    <t>Battery Gas Gauge, Switching Regulator</t>
  </si>
  <si>
    <t>Nanopower Buck-Boost DC/DC with Integrated Coulomb Counter</t>
  </si>
  <si>
    <t>Integrated Coulomb Counter</t>
  </si>
  <si>
    <t>$3.75 (LTC3335EUDC#PBF)</t>
  </si>
  <si>
    <t>20-Lead QFN (3mm x 4mm x 0.75mm w/ EP)</t>
  </si>
  <si>
    <t>LiFePO4, Li-Ion</t>
  </si>
  <si>
    <t>Resonant</t>
  </si>
  <si>
    <t>5W AutoResonant Wireless Power Transmitter</t>
  </si>
  <si>
    <t>Auto Resonent Switching, Foreign Object Detection, Wireless Power Transfer</t>
  </si>
  <si>
    <t>$4.47 (LTC4125EUFD#PBF)</t>
  </si>
  <si>
    <t>20-Lead QFN (4mm x 5mm x 0.75mm w/ EP)</t>
  </si>
  <si>
    <t>36VIN, 5.4A Buck-Boost µModule Regulator</t>
  </si>
  <si>
    <t>$17.55 (LTM8054EY#PBF)</t>
  </si>
  <si>
    <t>88-Lead BGA (15mm x 11.25mm x 3.42mm)</t>
  </si>
  <si>
    <t>LED Driver</t>
  </si>
  <si>
    <t>Lead Acid, Li-Ion, Li-Polymer, NiCd, NiMH (slow charge)</t>
  </si>
  <si>
    <t>Set by external charger IC</t>
  </si>
  <si>
    <t>60VIN LED Controller with Internal PWM Generator</t>
  </si>
  <si>
    <t>$3.59 (LT3761EMSE#PBF)</t>
  </si>
  <si>
    <t>16-Lead MSOP w/ EP</t>
  </si>
  <si>
    <t>Up to 35V Battery Voltage</t>
  </si>
  <si>
    <t>Multichemistry Buck Battery Charger Controller with Digital Telemetry System</t>
  </si>
  <si>
    <t>Digital Telemetry, I2C Interface, Integrated Coulomb Counter, Maximum Power Point Tracking (Full), Temperature Monitor</t>
  </si>
  <si>
    <t>$5.61 (LTC4015EUHF#PBF)</t>
  </si>
  <si>
    <t>38-Lead QFN (5mm x 7mm w/ EP)</t>
  </si>
  <si>
    <t>Battery Backup</t>
  </si>
  <si>
    <t>LiFePO4, Li-Ion, Li-Polymer</t>
  </si>
  <si>
    <t>2.5A Battery Backup Power Manager</t>
  </si>
  <si>
    <t>Automatic Backup Battery Switchover, PowerPath</t>
  </si>
  <si>
    <t>$3.26 (LTC4040EUFD#PBF)</t>
  </si>
  <si>
    <t>24-Lead QFN (4mm x 5mm x 0.75mm w/ EP)</t>
  </si>
  <si>
    <t>Battery Cell Balancer</t>
  </si>
  <si>
    <t>Four 12V Lead Acid</t>
  </si>
  <si>
    <t>Battery Balancer</t>
  </si>
  <si>
    <t>Lead Acid Battery Balancer</t>
  </si>
  <si>
    <t>Passive Cell Balancing</t>
  </si>
  <si>
    <t>$7.71 (LTC3305EFE#PBF)</t>
  </si>
  <si>
    <t>25m</t>
  </si>
  <si>
    <t>NiMH (slow charge)</t>
  </si>
  <si>
    <t>Low Power Wireless Charger for Hearing Aids</t>
  </si>
  <si>
    <t>$2.97 (LTC4123EDC#TRMPBF)</t>
  </si>
  <si>
    <t>6-Lead DFN (2mm x 2mm w/ EP)</t>
  </si>
  <si>
    <t>Ultralow Power Boost Regulator with MPPT and Charge Management</t>
  </si>
  <si>
    <t>$2.39 (ADP5090ACPZ-1-R7)</t>
  </si>
  <si>
    <t>16-Lead LFCSP (3mm x 3mm w/ EP)</t>
  </si>
  <si>
    <t>250m</t>
  </si>
  <si>
    <t>Lead Acid, LiFePO4, Li-Ion, Li-Polymer, NiMH (slow charge)</t>
  </si>
  <si>
    <t>60V, 250mA Linear Charger with Low Quiescent Current</t>
  </si>
  <si>
    <t>NTC Input</t>
  </si>
  <si>
    <t>$2.65 (LTC4079EDD#PBF)</t>
  </si>
  <si>
    <t>10-Lead DFN (3mm x 3mm w/ EP)</t>
  </si>
  <si>
    <t>400m</t>
  </si>
  <si>
    <t>Up to 18V Battery Voltage</t>
  </si>
  <si>
    <t>40V 400mA Synchronous Step-Down Battery Charger</t>
  </si>
  <si>
    <t>$2.93 (LTC4121EUD#PBF)</t>
  </si>
  <si>
    <t>16-Lead QFN (3mm x 3mm x 0.75mm w/ EP)</t>
  </si>
  <si>
    <t>$2.93 (LTC4121EUD-4.2#PBF)</t>
  </si>
  <si>
    <t>High Voltage, High Current Buck-Boost Battery Charge Controller with Maximum Power Point Tracking (MPPT)</t>
  </si>
  <si>
    <t>$11.45 (LT8490EUKJ#PBF)</t>
  </si>
  <si>
    <t>Battery Charger, Battery Management AFE, Battery Monitor</t>
  </si>
  <si>
    <t>Low Cost Precision Analog Front End and Controller for Battery Test/Formation Systems</t>
  </si>
  <si>
    <t>$5.94 (AD8451ASTZ)</t>
  </si>
  <si>
    <t>80-Lead LQFP (14mm x 14mm)</t>
  </si>
  <si>
    <t>Precision Analog Front End and Controller for Battery Test/Formation Systems</t>
  </si>
  <si>
    <t>$7.65 (AD8450ASTZ)</t>
  </si>
  <si>
    <t>36VIN, 8.5A Buck-Boost μModule Regulator</t>
  </si>
  <si>
    <t>$24.20 (LTM8055EY#PBF)</t>
  </si>
  <si>
    <t>121-Lead BGA (15mm x 15mm x 4.92mm)</t>
  </si>
  <si>
    <t>Up to 48V float voltage</t>
  </si>
  <si>
    <t>58VIN, 48VOUT Buck-Boost μModule (Power Module) Regulator</t>
  </si>
  <si>
    <t>$24.20 (LTM8056EY#PBF)</t>
  </si>
  <si>
    <t>2 to 6 Li-Ion/LiFePO4</t>
  </si>
  <si>
    <t>Addressable High Efficiency Bidirectional Multicell Battery Balancer</t>
  </si>
  <si>
    <t>$6.26 (LTC3300HUK-2#PBF)</t>
  </si>
  <si>
    <t>48-Lead QFN (7mm x 7mm x 0.75mm w/ EP),48-Lead LQFP (7mm x 7mm w/ EP)</t>
  </si>
  <si>
    <t>Linear LiFePO4 Battery Charger with Power Path and USB Compatibility</t>
  </si>
  <si>
    <t>I2C Interface, PowerPath</t>
  </si>
  <si>
    <t>$1.55 (ADP5063ACPZ-1-R7)</t>
  </si>
  <si>
    <t>20-Lead LFCSP (4mm x 4mm w/ EP)</t>
  </si>
  <si>
    <t>12 Channel Multicell Battery Monitor with Daisy Chain Interface, Generation 3</t>
  </si>
  <si>
    <t>$13.76 (LTC6804IG-1#PBF)</t>
  </si>
  <si>
    <t>12 Channel Multicell Battery Monitor with Addressable Interface, Generation 3</t>
  </si>
  <si>
    <t>$12.11 (LTC6804IG-2#PBF)</t>
  </si>
  <si>
    <t>Monolithic 4A High Voltage 2-Cell Li-Ion Battery Charger</t>
  </si>
  <si>
    <t>$4.61 (LT3651EUHE-8.2#PBF)</t>
  </si>
  <si>
    <t>36-Lead QFN (5mm x 6mm x 0.75mm w/ EP)</t>
  </si>
  <si>
    <t>$4.61 (LT3651EUHE-8.4#PBF)</t>
  </si>
  <si>
    <t>High Efficiency Bidirectional Multicell Battery Balancer</t>
  </si>
  <si>
    <t>$6.61 (LTC3300IUK-1#PBF)</t>
  </si>
  <si>
    <t>Battery Charger, PowerPath</t>
  </si>
  <si>
    <t>USB Power Manager with High Voltage Switching Charger</t>
  </si>
  <si>
    <t>Bat-Track, Dual Input, PowerPath</t>
  </si>
  <si>
    <t>$3.31 (LTC4089EDJC-3#PBF)</t>
  </si>
  <si>
    <t>1 Li-Ion/LiFePO4</t>
  </si>
  <si>
    <t>2.5A Monolithic Active Cell Balancer with Telemetry Interface</t>
  </si>
  <si>
    <t>Active Cell Balancing, Temperature Monitor</t>
  </si>
  <si>
    <t>$3.31 (LT8584EFE#PBF)</t>
  </si>
  <si>
    <t>16-Lead TSSOP w/ EP</t>
  </si>
  <si>
    <t>Multicell Battery Gas Gauge with Temperature, Voltage and Current Measurement</t>
  </si>
  <si>
    <t>$2.65 (LTC2943CDD#PBF)</t>
  </si>
  <si>
    <t>Up to 55V Battery Voltage</t>
  </si>
  <si>
    <t>Buck-Boost, Switching</t>
  </si>
  <si>
    <t>55V Buck-Boost Multi-Chemistry Battery Charger</t>
  </si>
  <si>
    <t>Maximum Power Point Control, NTC Input, PowerPath</t>
  </si>
  <si>
    <t>$5.51 (LTC4020EUHF#PBF)</t>
  </si>
  <si>
    <t>USB Power Manager with 2A High Voltage Bat-Track Buck Regulator</t>
  </si>
  <si>
    <t>Bat-Track, Overvoltage Protection, PowerPath</t>
  </si>
  <si>
    <t>$3.64 (LTC4090EDJC-3#PBF)</t>
  </si>
  <si>
    <t>1, 2</t>
  </si>
  <si>
    <t>Wireless Power Receiver and 400mA Buck Battery Charger</t>
  </si>
  <si>
    <t>$3.64 (LTC4120EUD#PBF)</t>
  </si>
  <si>
    <t>$3.64 (LTC4120EUD-4.2#PBF)</t>
  </si>
  <si>
    <t>Linear Li-Ion Battery Charger with Power Path and USB Compatibility in LFCSP</t>
  </si>
  <si>
    <t>$1.55 (ADP5062ACPZ-1-R7)</t>
  </si>
  <si>
    <t>Tiny I2C Programmable Linear Battery Charger with Power Path and USB Mode Compatibility</t>
  </si>
  <si>
    <t>$1.29 (ADP5061ACBZ-5-R7)</t>
  </si>
  <si>
    <t>20-Ball WLCSP (2.595mm x 1.995mm)</t>
  </si>
  <si>
    <t>High Efficiency USB Power Manager with Boost, Buck-Boost and Dual Bucks</t>
  </si>
  <si>
    <t>Bat-Track, PowerPath</t>
  </si>
  <si>
    <t>$5.90 (LTC3586EUFE-2#PBF)</t>
  </si>
  <si>
    <t>38-Lead QFN (4mm x 6mm x 0.75mm w/ EP)</t>
  </si>
  <si>
    <t>$5.90 (LTC3586EUFE-3#PBF)</t>
  </si>
  <si>
    <t>High Voltage High Current Controller for Battery Charging with Maximum Power Point Control</t>
  </si>
  <si>
    <t>$4.41 (LTC4000EUFD-1#PBF)</t>
  </si>
  <si>
    <t>28-Lead SSOP (Narrow 0.15 Inch),28-Lead QFN (4mm x 5mm x 0.75mm w/ EP)</t>
  </si>
  <si>
    <t>Set by externals</t>
  </si>
  <si>
    <t>100V Constant-Current and Constant-Voltage Controller with Dual Current Sense</t>
  </si>
  <si>
    <t>$3.86 (LT3796EFE#PBF)</t>
  </si>
  <si>
    <t>28-Lead TSSOP w/ EP</t>
  </si>
  <si>
    <t>Dual-Input Power Manager/3.5A LiFePO4 Battery Charger with I2C Control and USB OTG</t>
  </si>
  <si>
    <t>Dual Input, PowerPath, USB On-The-Go</t>
  </si>
  <si>
    <t>$3.31 (LTC4156EUFD#PBF)</t>
  </si>
  <si>
    <t>500m</t>
  </si>
  <si>
    <t>Micropower USB Power Manager with Li-Ion Charger, Always-On LDO and Buck Regulator</t>
  </si>
  <si>
    <t>$2.54 (LTC3553EUD-2#PBF)</t>
  </si>
  <si>
    <t>20-Lead QFN (3mm x 3mm x 0.75mm w/ EP)</t>
  </si>
  <si>
    <t>Up to 24V float voltage</t>
  </si>
  <si>
    <t>36VIN, 5A CVCC Step-Down μModule (Power Module) Regulator</t>
  </si>
  <si>
    <t>$13.84 (LTM8026EV#PBF)</t>
  </si>
  <si>
    <t>81-Lead LGA (15mm x 11.25mm x 2.82mm),81-Lead BGA (15mm x 11.25mm x 3.42mm)</t>
  </si>
  <si>
    <t>Fast Charge Battery Management with Power Path and USB Compatibility</t>
  </si>
  <si>
    <t>$1.53 (ADP5065ACBZ-1-R7)</t>
  </si>
  <si>
    <t>20-Ball WLCSP (2.71mm x 2.04mm)</t>
  </si>
  <si>
    <t>36VIN, 5A, 2-Quadrant CVCC Step-Down μModule Regulator</t>
  </si>
  <si>
    <t>$14.49 (LTM8052EV#PBF)</t>
  </si>
  <si>
    <t>$14.49 (LTM8052AEV#PBF)</t>
  </si>
  <si>
    <t>High Voltage High Current Controller for Battery Charging and Power Management</t>
  </si>
  <si>
    <t>$4.01 (LTC4000EUFD#PBF)</t>
  </si>
  <si>
    <t>I2C, Switching</t>
  </si>
  <si>
    <t>Dual Input Power Manager/ 3.5A Li-Ion Battery Charger with I2C Control and USB OTG</t>
  </si>
  <si>
    <t>Bat-Track, I2C Interface, NTC Input, Overvoltage Protection, PowerPath, USB On-The-Go</t>
  </si>
  <si>
    <t>$3.31 (LTC4155EUFD#PBF)</t>
  </si>
  <si>
    <t>USB Power Manager with Ideal Diode Controller and 3.95V Li-Ion Charger</t>
  </si>
  <si>
    <t>Dual Input, PowerPath</t>
  </si>
  <si>
    <t>$1.88 (LTC4085EDE-3#PBF)</t>
  </si>
  <si>
    <t>14-Lead DFN (4mm x 3mm w/ EP)</t>
  </si>
  <si>
    <t>$1.71 (LTC4085EDE-4#PBF)</t>
  </si>
  <si>
    <t>12 Channel Multicell Battery Monitor, Upgrade to LTC6802-1</t>
  </si>
  <si>
    <t>$11.01 (LTC6803IG-1#PBF)</t>
  </si>
  <si>
    <t>12 Channel Multicell Battery Monitor with Daisy Chain Interface, Generation 2</t>
  </si>
  <si>
    <t>$11.01 (LTC6803IG-3#PBF)</t>
  </si>
  <si>
    <t>Shunt</t>
  </si>
  <si>
    <t>Li-Ion/Polymer Shunt Battery Charger System with Low Battery Disconnect</t>
  </si>
  <si>
    <t>$2.48 (LTC4071EDDB#TRMPBF)</t>
  </si>
  <si>
    <t>8-Lead MSOP w/ EP,8-Lead DFN (3mm x 2mm w/ EP)</t>
  </si>
  <si>
    <t>Switching Power Manager with USB On-The-Go And Overvoltage Protection</t>
  </si>
  <si>
    <t>Bat-Track, Overvoltage Protection, PowerPath, USB On-The-Go</t>
  </si>
  <si>
    <t>$3.20 (LTC4160EUDC#PBF)</t>
  </si>
  <si>
    <t>$3.20 (LTC4160EUDC-1#PBF)</t>
  </si>
  <si>
    <t>32V, 2A μModule (Power Module) Li-Ion/Polymer Battery Charger</t>
  </si>
  <si>
    <t>$9.74 (LTM8061EV-4.1#PBF)</t>
  </si>
  <si>
    <t>77-Lead LGA (15mm x 9mm x 4.32mm)</t>
  </si>
  <si>
    <t>Monolithic 4A High Voltage 1 Cell Li-Ion Battery Charger</t>
  </si>
  <si>
    <t>$4.61 (LT3651EUHE-4.1#PBF)</t>
  </si>
  <si>
    <t>$4.61 (LT3651EUHE-4.2#PBF)</t>
  </si>
  <si>
    <t>1A I2C Battery Gas Gauge with Internal Sense Resistor</t>
  </si>
  <si>
    <t>$1.87 (LTC2941CDCB-1#TRMPBF)</t>
  </si>
  <si>
    <t>6-Lead DFN (2mm x 3mm w/ EP)</t>
  </si>
  <si>
    <t>1A Battery Gas Gauge with Internal Sense Resistor and Temperature/Voltage Measurement</t>
  </si>
  <si>
    <t>$2.09 (LTC2942CDCB-1#TRMPBF)</t>
  </si>
  <si>
    <t>Micropower USB Power Manager With Li-Ion Charger, LDO and Buck Regulator</t>
  </si>
  <si>
    <t>$2.54 (LTC3553EUD#PBF)</t>
  </si>
  <si>
    <t>Micropower USB Power Manager with Li-Ion Charger and Two Step-Down Regulators</t>
  </si>
  <si>
    <t>$2.65 (LTC3554EUD#PBF)</t>
  </si>
  <si>
    <t>$2.65 (LTC3554EUD-1#PBF)</t>
  </si>
  <si>
    <t>$2.65 (LTC3554EUD-2#PBF)</t>
  </si>
  <si>
    <t>$2.65 (LTC3554EUD-3#PBF)</t>
  </si>
  <si>
    <t>USB Compatible Switching Power Manager/LiFePO4 Charger with Overvoltage Protection</t>
  </si>
  <si>
    <t>$2.98 (LTC4098EUDC-3.6#PBF)</t>
  </si>
  <si>
    <t>1-4 Li-Ion/Li-Poly, 1-5 LiFePO4, SLA up to 14.4V</t>
  </si>
  <si>
    <t>32VIN, 2A μModule (Power Module) Power Tracking Battery Charger</t>
  </si>
  <si>
    <t>$10.84 (LTM8062EV#PBF)</t>
  </si>
  <si>
    <t>1-4 Li-Ion/Li-Poly, 1-5 LiFePO4, SLA up to 18.8V</t>
  </si>
  <si>
    <t>$11.22 (LTM8062AEV#PBF)</t>
  </si>
  <si>
    <t>1-4 Li-Ion/Li-Poly, 1-5 LiFePO4, SLA up to 18V</t>
  </si>
  <si>
    <t>Power Tracking 2A Battery Charger</t>
  </si>
  <si>
    <t>$3.81 (LT3652HVEDD#PBF)</t>
  </si>
  <si>
    <t>12-Lead MSOP w/ EP,12-Lead DFN (3mm x 3mm w/ EP)</t>
  </si>
  <si>
    <t>Highly Integrated Portable Product PMIC</t>
  </si>
  <si>
    <t>I2C Interface, Overvoltage Protection</t>
  </si>
  <si>
    <t>$4.64 (LTC3677EUFF-3#PBF)</t>
  </si>
  <si>
    <t>44-Lead QFN (4mm x 7mm x 0.75mm w/ EP)</t>
  </si>
  <si>
    <t>USB Compatible Switching Power Managers/Li-Ion Chargers with Overvoltage Protection</t>
  </si>
  <si>
    <t>$2.82 (LTC4098EUDC#PBF)</t>
  </si>
  <si>
    <t>$2.82 (LTC4098EUDC-1#PBF)</t>
  </si>
  <si>
    <t>Multi-Chemistry: OV Range:  3.733V to 4.498V</t>
  </si>
  <si>
    <t>Independent Multicell Battery Stack Fault Monitor</t>
  </si>
  <si>
    <t>$12.49 (LTC6801IG#PBF)</t>
  </si>
  <si>
    <t>36-Lead SSOP</t>
  </si>
  <si>
    <t>Battery Gas Gauge with I2C Interface</t>
  </si>
  <si>
    <t>$1.49 (LTC2941CDCB#TRMPBF)</t>
  </si>
  <si>
    <t>8-Lead MSOP w/ EP,6-Lead DFN (2mm x 3mm w/ EP)</t>
  </si>
  <si>
    <t>Battery Gas Gauge with Temperature, Voltage Measurement</t>
  </si>
  <si>
    <t>$1.71 (LTC2942CDCB#TRMPBF)</t>
  </si>
  <si>
    <t>12 Channel Multicell Battery Monitor, Upgrade to LTC6802-2</t>
  </si>
  <si>
    <t>$11.01 (LTC6803IG-2#PBF)</t>
  </si>
  <si>
    <t>12 Channel Multicell Battery Monitor with Addressable Interface, Generation 2</t>
  </si>
  <si>
    <t>$11.01 (LTC6803IG-4#PBF)</t>
  </si>
  <si>
    <t>I2C Controlled USB Power Manager/ Charger with Overvoltage Protection</t>
  </si>
  <si>
    <t>Bat-Track, I2C Interface, Overvoltage Protection, PowerPath</t>
  </si>
  <si>
    <t>$2.49 (LTC4099EUDC#PBF)</t>
  </si>
  <si>
    <t>1-3 Li-Ion/Li-Poly, 1-4 LiFePO4, SLA up to 14.4V</t>
  </si>
  <si>
    <t>Power Tracking 2A Battery Charger for Solar Power</t>
  </si>
  <si>
    <t>$3.42 (LT3652EDD#PBF)</t>
  </si>
  <si>
    <t>Highly Integrated 6-Channel Portable PMIC</t>
  </si>
  <si>
    <t>I2C Interface, Overvoltage Protection, PowerPath</t>
  </si>
  <si>
    <t>$5.01 (LTC3577EUFF#PBF)</t>
  </si>
  <si>
    <t>$5.01 (LTC3577EUFF-1#PBF)</t>
  </si>
  <si>
    <t>High Voltage 2 Amp Monolithic Li-Ion Battery Charger</t>
  </si>
  <si>
    <t>$3.15 (LT3650EDD-4.1#PBF)</t>
  </si>
  <si>
    <t>$3.15 (LT3650EDD-4.2#PBF)</t>
  </si>
  <si>
    <t>I2C Interface, Overvoltage Protection, PowerPath, Push Button Controller</t>
  </si>
  <si>
    <t>$5.01 (LTC3577EUFF-3#PBF)</t>
  </si>
  <si>
    <t>$5.01 (LTC3577EUFF-4#PBF)</t>
  </si>
  <si>
    <t>1 to 6 (Li), 2 to 18 (Ni)</t>
  </si>
  <si>
    <t>High Efficiency, Multi-Chemistry Battery Charger with PowerPath Control</t>
  </si>
  <si>
    <t>$3.53 (LTC4012CUF#PBF)</t>
  </si>
  <si>
    <t>20-Lead QFN (4mm x 4mm x 0.75mm w/ EP)</t>
  </si>
  <si>
    <t>1 to 4 (Li)</t>
  </si>
  <si>
    <t>$3.64 (LTC4012CUF-1#PBF)</t>
  </si>
  <si>
    <t>$3.64 (LTC4012CUF-2#PBF)</t>
  </si>
  <si>
    <t>1 to 6 (Li), 4 to 18 (Ni)</t>
  </si>
  <si>
    <t>$3.53 (LTC4012CUF-3#PBF)</t>
  </si>
  <si>
    <t>Li-Ion/Polymer Shunt Battery Charger System</t>
  </si>
  <si>
    <t>$2.32 (LTC4070EDDB#TRMPBF)</t>
  </si>
  <si>
    <t>High Efﬁciency USB Power Manager Plus 1A Buck-Boost Converter with I2C Control</t>
  </si>
  <si>
    <t>Bat-Track, I2C Interface, PowerPath</t>
  </si>
  <si>
    <t>$4.30 (LTC3567EUF#PBF)</t>
  </si>
  <si>
    <t>24-Lead QFN (4mm x 4mm x 0.75mm w/ EP)</t>
  </si>
  <si>
    <t>Switching Power Manager with USB On-the-Go + Triple Step-Down DC/DCs</t>
  </si>
  <si>
    <t>$5.35 (LTC3576EUFE#PBF)</t>
  </si>
  <si>
    <t>$5.90 (LTC3586EUFE#PBF)</t>
  </si>
  <si>
    <t>$5.90 (LTC3586EUFE-1#PBF)</t>
  </si>
  <si>
    <t>Battery Charger, Switching Regulator</t>
  </si>
  <si>
    <t>950m</t>
  </si>
  <si>
    <t>Linear USB Battery Charger with Buck and Buck-Boost Regulators</t>
  </si>
  <si>
    <t>Bad Battery Detection, NTC Input</t>
  </si>
  <si>
    <t>$2.71 (LTC3558EUD#PBF)</t>
  </si>
  <si>
    <t>High Efﬁciency USB Power Manager Plus 1A Buck-Boost Converter</t>
  </si>
  <si>
    <t>$4.30 (LTC3566EUF#PBF)</t>
  </si>
  <si>
    <t>1-4 Li, up to 10 Ni, up to 6 SLA</t>
  </si>
  <si>
    <t>Battery Backup System Manager</t>
  </si>
  <si>
    <t>$10.24 (LTC4110EUHF#PBF)</t>
  </si>
  <si>
    <t>High Voltage 2 Amp Monolithic 2-Cell Li-Ion Battery Charger</t>
  </si>
  <si>
    <t>$3.15 (LT3650EDD-8.2#PBF)</t>
  </si>
  <si>
    <t>$3.15 (LT3650EDD-8.4#PBF)</t>
  </si>
  <si>
    <t>Alkaline</t>
  </si>
  <si>
    <t>Wide VIN, Multi-Output DC/DC Converter and PowerPath Controller</t>
  </si>
  <si>
    <t>$4.41 (LTC3101EUF#PBF)</t>
  </si>
  <si>
    <t>High Efficiency, Multi-Chemistry Battery Charger</t>
  </si>
  <si>
    <t>$3.31 (LTC4009CUF#PBF)</t>
  </si>
  <si>
    <t>$3.42 (LTC4009CUF-1#PBF)</t>
  </si>
  <si>
    <t>$3.42 (LTC4009CUF-2#PBF)</t>
  </si>
  <si>
    <t>USB Power Manager with Ideal Diode Controller and 4.1V Li-Ion Charger</t>
  </si>
  <si>
    <t>$1.88 (LTC4085EDE-1#PBF)</t>
  </si>
  <si>
    <t>High Efficiency USB Power Manager + Triple Step-Down DC/DC</t>
  </si>
  <si>
    <t>$5.18 (LTC3555EUFD#PBF)</t>
  </si>
  <si>
    <t>USB Power Manager with Li-Ion Charger and Three Step-Down Regulators</t>
  </si>
  <si>
    <t>$4.01 (LTC3557EUF-1#PBF)</t>
  </si>
  <si>
    <t>2A Synchronous Buck Li-Ion Charger</t>
  </si>
  <si>
    <t>Thermistor Input</t>
  </si>
  <si>
    <t>$2.49 (LTC4001EUF-1#PBF)</t>
  </si>
  <si>
    <t>16-Lead QFN (4mm x 4mm x 0.75mm w/ EP)</t>
  </si>
  <si>
    <t>Dual Input Li-Ion Battery Charger with Overvoltage Protection</t>
  </si>
  <si>
    <t>Dual Input, Overvoltage Protection</t>
  </si>
  <si>
    <t>$2.06 (LTC4078EDD#PBF)</t>
  </si>
  <si>
    <t>500mA Li-Ion Charger with NTC Input and 300mA Synchronous Buck</t>
  </si>
  <si>
    <t>$2.16 (LTC4081EDD#PBF)</t>
  </si>
  <si>
    <t>Linear USB Battery Charger with Dual Buck Regulators</t>
  </si>
  <si>
    <t>$2.21 (LTC3559EUD-1#PBF)</t>
  </si>
  <si>
    <t>USB Power Manager with OVP and Li-Ion/Polymer Charger</t>
  </si>
  <si>
    <t>Overvoltage Protection, PowerPath</t>
  </si>
  <si>
    <t>$1.94 (LTC4067EDE#PBF)</t>
  </si>
  <si>
    <t>12-Lead DFN (4mm x 3mm w/ EP)</t>
  </si>
  <si>
    <t>High Voltage Dual Input Li-Ion/Polymer Battery Charger</t>
  </si>
  <si>
    <t>Dual Input</t>
  </si>
  <si>
    <t>$2.27 (LTC4075HVXEDD#PBF)</t>
  </si>
  <si>
    <t>High Efficiency Battery Charger/USB Power Manager</t>
  </si>
  <si>
    <t>$2.49 (LTC4088EDE#PBF)</t>
  </si>
  <si>
    <t>High Efficiency Battery Charger/USB Power Manager with Regulated Output Voltage</t>
  </si>
  <si>
    <t>$2.49 (LTC4088EDE-1#PBF)</t>
  </si>
  <si>
    <t>$3.64 (LTC4090EDJC#PBF)</t>
  </si>
  <si>
    <t>$3.64 (LTC4090EDJC-5#PBF)</t>
  </si>
  <si>
    <t>High Efﬁciency USB Power Manager with Dual Buck and Buck-Boost DC/DCs</t>
  </si>
  <si>
    <t>$5.35 (LTC3556EUFD#PBF)</t>
  </si>
  <si>
    <t>USB/Wall Adapter Standalone Li-Ion/Polymer Battery Charger</t>
  </si>
  <si>
    <t>$1.77 (LTC4097EDDB#TRMPBF)</t>
  </si>
  <si>
    <t>12-Lead DFN (3mm x 2mm w/ EP)</t>
  </si>
  <si>
    <t>$3.31 (LTC4089EDJC-1#PBF)</t>
  </si>
  <si>
    <t>Dual Input Standalone Li-Ion Battery Chargers</t>
  </si>
  <si>
    <t>$1.72 (LTC4096EDD#PBF)</t>
  </si>
  <si>
    <t>750m</t>
  </si>
  <si>
    <t>Standalone 750mA Li-Ion Battery Charger in 2 × 2 DFN</t>
  </si>
  <si>
    <t>$1.28 (LTC4065EDC-4.4#TRMPBF)</t>
  </si>
  <si>
    <t>Standalone 750mA Li-Ion Battery Charger in 2 × 2 DFN with NTC Thermistor Input</t>
  </si>
  <si>
    <t>$1.33 (LTC4069EDC-4.4#TRMPBF)</t>
  </si>
  <si>
    <t>Dual Input USB/AC Adapter Li-Ion Battery Charger with 600mA Buck Converter</t>
  </si>
  <si>
    <t>$2.47 (LTC3550EDHC#PBF)</t>
  </si>
  <si>
    <t>16-Lead DFN (5mm x 3mm w/ EP)</t>
  </si>
  <si>
    <t>Standalone Linear Li-Ion Battery Charger and Dual Synchronous Buck Converter</t>
  </si>
  <si>
    <t>$2.60 (LTC3552EDHC#PBF)</t>
  </si>
  <si>
    <t>$2.49 (LTC4001EUF#PBF)</t>
  </si>
  <si>
    <t>500mA Standalone Li-Ion Charger with Integrated 300mA Synchronous Buck</t>
  </si>
  <si>
    <t>$2.16 (LTC4080EDD#PBF)</t>
  </si>
  <si>
    <t>10-Lead MSOP w/ EP,10-Lead DFN (3mm x 3mm w/ EP)</t>
  </si>
  <si>
    <t>USB Power Manager with Ideal Diode Controller and Li-Ion Charger</t>
  </si>
  <si>
    <t>$1.88 (LTC4085EDE#PBF)</t>
  </si>
  <si>
    <t>$3.31 (LTC4089EDJC#PBF)</t>
  </si>
  <si>
    <t>$3.31 (LTC4089EDJC-5#PBF)</t>
  </si>
  <si>
    <t>$2.60 (LTC3552EDHC-1#PBF)</t>
  </si>
  <si>
    <t>500mA Standalone Li-Ion Charger with Integrated 300mA Synchronous Buck in 3mm × 3mm DFN</t>
  </si>
  <si>
    <t>$1.96 (LTC4080XEDD#PBF)</t>
  </si>
  <si>
    <t>Standalone USB Li-Ion/Polymer Battery Charger in 2mm x 2mm DFN</t>
  </si>
  <si>
    <t>$1.32 (LTC4095EDC#TRMPBF)</t>
  </si>
  <si>
    <t>8-Lead DFN (2mm x 2mm w/ EP)</t>
  </si>
  <si>
    <t>NiCd, NiMH</t>
  </si>
  <si>
    <t>1 to 16</t>
  </si>
  <si>
    <t>High Efficiency Standalone Nickel Battery Charger</t>
  </si>
  <si>
    <t>$5.03 (LTC4010CFE#PBF)</t>
  </si>
  <si>
    <t>Standalone 250mA Li-Ion Battery Charger in 2 × 2 DFN</t>
  </si>
  <si>
    <t>$1.33 (LTC4065LXEDC-4.1#TRPBF)</t>
  </si>
  <si>
    <t>$1.33 (LTC4065LXEDC#TRPBF)</t>
  </si>
  <si>
    <t>Standalone 750mA Li-Ion Battery Charger in 2 x 2 DFN with NTC Thermistor Input</t>
  </si>
  <si>
    <t>$1.30 (LTC4069EDC#TRMPBF)</t>
  </si>
  <si>
    <t>3, 4</t>
  </si>
  <si>
    <t>4A, High Efficiency, Li-Ion Battery Charger</t>
  </si>
  <si>
    <t>$4.29 (LTC4007EUFD-1#PBF)</t>
  </si>
  <si>
    <t>$5.19 (LTC4011CFE#PBF)</t>
  </si>
  <si>
    <t>20-Lead TSSOP w/ EP</t>
  </si>
  <si>
    <t>Dual Input Standalone Li-Ion Battery Charger</t>
  </si>
  <si>
    <t>$2.18 (LTC4076EDD#PBF)</t>
  </si>
  <si>
    <t>Dual Input Standalone Li-Ion Battery Charger</t>
  </si>
  <si>
    <t>$1.98 (LTC4077EDD#PBF)</t>
  </si>
  <si>
    <t>Standalone 750mA Li-Ion Battery Charger in 2 x 2 DFN</t>
  </si>
  <si>
    <t>$1.24 (LTC4065AEDC#TRMPBF)</t>
  </si>
  <si>
    <t>USB Power Manager with Low-Loss Ideal Diode and Li-Ion Battery Charger</t>
  </si>
  <si>
    <t>$2.64 (LTC4066EUF#PBF)</t>
  </si>
  <si>
    <t>24-Lead QFN (4mm x 4mm x 0.75mm w/ EP),24-Lead UTQFN (4mm x 4mm x 0.55mm w/ EP)</t>
  </si>
  <si>
    <t>Dual Input USB/AC Adapter Standalone Li-Ion Battery Chargers</t>
  </si>
  <si>
    <t>$2.18 (LTC4075EDD#PBF)</t>
  </si>
  <si>
    <t>$2.47 (LTC3550EDHC-1#PBF)</t>
  </si>
  <si>
    <t>Compact, 1.5 A Linear Charger for Single-Cell Li+ Battery</t>
  </si>
  <si>
    <t>$1.55 (ADP2291ARMZ-R7)</t>
  </si>
  <si>
    <t>8-Lead MSOP</t>
  </si>
  <si>
    <t>Standalone Linear Li-Ion Charger with Micropower Low Dropout Linear Regulator</t>
  </si>
  <si>
    <t>$2.42 (LTC4063EDD#PBF)</t>
  </si>
  <si>
    <t>Standalone Linear NiMH/NiCd Fast Battery Charger</t>
  </si>
  <si>
    <t>$4.20 (LTC4060EFE#PBF)</t>
  </si>
  <si>
    <t>16-Lead TSSOP w/ EP,16-Lead DFN (5mm x 3mm w/ EP)</t>
  </si>
  <si>
    <t>Dual DC/DC Converter with USB Power Manager and Li-Ion Battery Charger</t>
  </si>
  <si>
    <t>$4.41 (LTC3455EUF-1#PBF)</t>
  </si>
  <si>
    <t>USB Power Controller and Li-Ion Linear Charger</t>
  </si>
  <si>
    <t>$2.49 (LTC4055EUF-1#PBF)</t>
  </si>
  <si>
    <t>Standalone Linear Li-Ion Battery Charger with Programmable Termination</t>
  </si>
  <si>
    <t>$1.98 (LTC4068EDD-4.2#PBF)</t>
  </si>
  <si>
    <t>Alkaline, NiCd, NiMH</t>
  </si>
  <si>
    <t>2-Cell, Multi-Output DC/DC Converter with USB Power Manager</t>
  </si>
  <si>
    <t>$4.05 (LTC3456EUF#PBF)</t>
  </si>
  <si>
    <t>Standalone Linear Li-Ion Battery Charger with Thermistor Input</t>
  </si>
  <si>
    <t>$2.26 (LTC4061EDD#PBF)</t>
  </si>
  <si>
    <t>Standalone Linear Li-Ion Battery Charger with Micropower Comparator</t>
  </si>
  <si>
    <t>$2.26 (LTC4062EDD#PBF)</t>
  </si>
  <si>
    <t>900m</t>
  </si>
  <si>
    <t>Li-Ion, Li-Polymer, NiCd, NiMH (slow charge)</t>
  </si>
  <si>
    <t>900mA Linear Li-Ion Battery Chargers with Thermal Regulation in 2 × 2 DFN</t>
  </si>
  <si>
    <t>$1.62 (LTC4059EDC#TRMPBF)</t>
  </si>
  <si>
    <t>$1.73 (LTC4059AEDC#TRMPBF)</t>
  </si>
  <si>
    <t>Standalone Li-Ion Switch Mode Battery Charger</t>
  </si>
  <si>
    <t>$2.05 (LTC4002ES8-4.2#PBF)</t>
  </si>
  <si>
    <t>8-Lead SOIC (Narrow 0.15 Inch),10-Lead DFN (3mm x 3mm w/ EP)</t>
  </si>
  <si>
    <t>$2.05 (LTC4002ES8-8.4#PBF)</t>
  </si>
  <si>
    <t>Standalone Linear Li-Ion Battery Chargers with Thermal Regulation in DFN</t>
  </si>
  <si>
    <t>$1.98 (LTC4058EDD-4.2#PBF)</t>
  </si>
  <si>
    <t>$1.98 (LTC4058XEDD-4.2#PBF)</t>
  </si>
  <si>
    <t>Monolithic Linear Charger for Back-Up Li-Ion Batteries</t>
  </si>
  <si>
    <t>$2.10 (LTC4064EMSE#PBF)</t>
  </si>
  <si>
    <t>10-Lead MSOP w/ EP</t>
  </si>
  <si>
    <t>Lead Acid, Li-Ion, Li-Polymer, NiCd, NiMH</t>
  </si>
  <si>
    <t>Gas Gauge</t>
  </si>
  <si>
    <t>Coulomb Counter/Battery Gas Gauge</t>
  </si>
  <si>
    <t>10-Lead MSOP</t>
  </si>
  <si>
    <t>2 to 6 (Li)</t>
  </si>
  <si>
    <t>SMBus, Switching</t>
  </si>
  <si>
    <t>Dual Smart Battery System Manager</t>
  </si>
  <si>
    <t>$8.88 (LTC1760CFW#PBF)</t>
  </si>
  <si>
    <t>48-Lead TSSOP</t>
  </si>
  <si>
    <t>Combination Battery Charger and DC/DC Converter</t>
  </si>
  <si>
    <t>$3.85 (LTC1980EGN#PBF)</t>
  </si>
  <si>
    <t>24-Lead SSOP (Narrow 0.15 Inch)</t>
  </si>
  <si>
    <t>2 to 4</t>
  </si>
  <si>
    <t>4A, High Efficiency, Standalone Li-Ion Battery Charger</t>
  </si>
  <si>
    <t>$4.03 (LTC4006EGN-2#PBF)</t>
  </si>
  <si>
    <t>16-Lead SSOP (Narrow 0.15 Inch)</t>
  </si>
  <si>
    <t>150mA Standalone Linear Li-Ion Battery Charger in ThinSOT</t>
  </si>
  <si>
    <t>$1.61 (LTC4054LES5-4.2#TRMPBF)</t>
  </si>
  <si>
    <t>5-Lead TSOT-23</t>
  </si>
  <si>
    <t>800m</t>
  </si>
  <si>
    <t>Linear Li-Ion Battery Charger with Thermal Regulation in ThinSOT</t>
  </si>
  <si>
    <t>$1.57 (LTC4057ES5-4.2#TRMPBF)</t>
  </si>
  <si>
    <t>$4.29 (LTC4007EGN#PBF)</t>
  </si>
  <si>
    <t>4A, High Efficiency, Multi-Chemistry Battery Charger</t>
  </si>
  <si>
    <t>$4.18 (LTC4008EGN#PBF)</t>
  </si>
  <si>
    <t>20-Lead SSOP (Narrow 0.15 Inch)</t>
  </si>
  <si>
    <t>Standalone Linear Li-Ion Battery Charger with Thermal Regulation in ThinSOT</t>
  </si>
  <si>
    <t>$1.61 (LTC4054ES5-4.2#TRMPBF)</t>
  </si>
  <si>
    <t>$1.61 (LTC4054XES5-4.2#TRMPBF)</t>
  </si>
  <si>
    <t>180m</t>
  </si>
  <si>
    <t>Lithium-Ion Linear Battery Charger in ThinSOT</t>
  </si>
  <si>
    <t>$1.46 (LTC1734LES6-4.2#TRPBF)</t>
  </si>
  <si>
    <t>6-Lead TSOT-23</t>
  </si>
  <si>
    <t>Pulse</t>
  </si>
  <si>
    <t>Lithium-Ion Battery Pulse Charger with Overcurrent Protection</t>
  </si>
  <si>
    <t>$2.10 (LTC4052EMS8E-4.2#PBF)</t>
  </si>
  <si>
    <t>8-Lead MSOP w/ EP</t>
  </si>
  <si>
    <t>USB Compatible Lithium-Ion Battery Charger with Thermal Regulation</t>
  </si>
  <si>
    <t>$2.16 (LTC4053EMSE-4.2#PBF)</t>
  </si>
  <si>
    <t>Smart Battery Charger Controller</t>
  </si>
  <si>
    <t>$5.61 (LTC4100EG#PBF)</t>
  </si>
  <si>
    <t>24-Lead SSOP</t>
  </si>
  <si>
    <t>Monolithic Linear Lithium-Ion Battery Charger with Thermal Regulation</t>
  </si>
  <si>
    <t>$2.10 (LTC1733EMSE#PBF)</t>
  </si>
  <si>
    <t>700m</t>
  </si>
  <si>
    <t>Linear Li-Ion Charger with Termination in ThinSOT</t>
  </si>
  <si>
    <t>$1.57 (LTC4056ETS8-4.2#TRMPBF)</t>
  </si>
  <si>
    <t>8-Lead SOT-23</t>
  </si>
  <si>
    <t>Lithium-Ion Linear Battery Charger Controller with Thermistor Interface</t>
  </si>
  <si>
    <t>$2.54 (LTC4050EMS-4.1#PBF)</t>
  </si>
  <si>
    <t>1 to 18 (Ni), 2 to 6 (Li)</t>
  </si>
  <si>
    <t>SPI, Switching</t>
  </si>
  <si>
    <t>Dual Battery Charger/ Selector with SPI Interface</t>
  </si>
  <si>
    <t>$7.44 (LTC1960CUHF#PBF)</t>
  </si>
  <si>
    <t>36-Lead SSOP,38-Lead QFN (5mm x 7mm w/ EP)</t>
  </si>
  <si>
    <t>Lithium-Ion Battery Pulse Chargers with Overcurrent Protection</t>
  </si>
  <si>
    <t>$1.91 (LTC1730ES8-4.2#PBF)</t>
  </si>
  <si>
    <t>8-Lead SOIC (Narrow 0.15 Inch),16-Lead SSOP (Narrow 0.15 Inch)</t>
  </si>
  <si>
    <t>Lithium-Ion Linear Battery Charger Controller</t>
  </si>
  <si>
    <t>$1.77 (LTC1731ES8-8.2#PBF)</t>
  </si>
  <si>
    <t>8-Lead SOIC (Narrow 0.15 Inch),8-Lead MSOP</t>
  </si>
  <si>
    <t>$1.77 (LTC1731ES8-8.4#PBF)</t>
  </si>
  <si>
    <t>$2.43 (LTC1732EMS-8.4#PBF)</t>
  </si>
  <si>
    <t>$1.46 (LTC1734ES6-4.1#TRPBF)</t>
  </si>
  <si>
    <t>$1.46 (LTC1734ES6-4.2#TRPBF)</t>
  </si>
  <si>
    <t>1, 2, Adj</t>
  </si>
  <si>
    <t>Constant-Current/Constant-Voltage Battery Charger with Preset Voltage and Termination Flag</t>
  </si>
  <si>
    <t>$4.61 (LT1571EGN-5#PBF)</t>
  </si>
  <si>
    <t>16-Lead SSOP (Narrow 0.15 Inch),28-Lead SSOP (Narrow 0.15 Inch)</t>
  </si>
  <si>
    <t>Single Cell Lithium-Ion Linear Battery Charger Controllers</t>
  </si>
  <si>
    <t>$1.85 (LTC1731ES8-4.1#PBF)</t>
  </si>
  <si>
    <t>$1.85 (LTC1731ES8-4.2#PBF)</t>
  </si>
  <si>
    <t>$2.54 (LTC1732EMS-4#PBF)</t>
  </si>
  <si>
    <t>$2.54 (LTC1732EMS-4.2#PBF)</t>
  </si>
  <si>
    <t>$2.72 (LTC4061EDD-4.4#PBF)</t>
  </si>
  <si>
    <t>1 to 12 (Ni), 1 to 4 (Li)</t>
  </si>
  <si>
    <t>Constant-Current/Constant-Voltage 2A Battery Charger with Input Current Limiting</t>
  </si>
  <si>
    <t>$5.81 (LT1769CGN#PBF)</t>
  </si>
  <si>
    <t>28-Lead SSOP (Narrow 0.15 Inch),20-Lead TSSOP w/ EP</t>
  </si>
  <si>
    <t>1 to 17 (Ni), 1 to 4 (Li)</t>
  </si>
  <si>
    <t>Smart Battery Charger</t>
  </si>
  <si>
    <t>$6.33 (LTC1759CG#PBF)</t>
  </si>
  <si>
    <t>Constant-Current/Voltage High Efficiency Battery Charger</t>
  </si>
  <si>
    <t>$5.41 (LT1505CG-1#PBF)</t>
  </si>
  <si>
    <t>28-Lead SSOP</t>
  </si>
  <si>
    <t>Constant-Voltage/Constant-Current Battery Charger</t>
  </si>
  <si>
    <t>$3.52 (LT1510CS8#PBF)</t>
  </si>
  <si>
    <t>16-Lead PDIP (Narrow 0.30 Inch),16-Lead SOIC (Narrow 0.15 Inch),8-Lead SOIC (Narrow 0.15 Inch),16-Lead SSOP (Narrow 0.15 Inch)</t>
  </si>
  <si>
    <t>Constant-Current/Constant-Voltage 3A Battery Charger with Input Current Limiting</t>
  </si>
  <si>
    <t>$7.59 (LT1511CSW#PBF)</t>
  </si>
  <si>
    <t>24-Lead SOIC (Wide 0.3 Inch)</t>
  </si>
  <si>
    <t>SEPIC Constant-Current/Constant-Voltage Battery Charger</t>
  </si>
  <si>
    <t>$4.14 (LT1512CN8#PBF)</t>
  </si>
  <si>
    <t>8-Lead PDIP (Narrow 0.3 Inch),8-Lead SOIC (Narrow 0.15 Inch),16-Lead SSOP (Narrow 0.15 Inch)</t>
  </si>
  <si>
    <t>SEPIC Constant- or Programmable-Current/Constant-Voltage Battery Charger</t>
  </si>
  <si>
    <t>$5.20 (LT1513CR#PBF)</t>
  </si>
  <si>
    <t>7-Lead TO-220,7-Lead DD Pak</t>
  </si>
  <si>
    <t>1 to 18 (Ni), 1 to 4 (Li)</t>
  </si>
  <si>
    <t>$4.83 (LT1513-2CT7#PBF)</t>
  </si>
  <si>
    <t>18-Channel Multicell Battery Monitor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</si>
</sst>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name val="Calibri"/>
    </font>
    <font>
      <u/>
      <sz val="11"/>
      <color rgb="FF0563C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5D9F1"/>
        <bgColor rgb="FFC5D9F1"/>
      </patternFill>
    </fill>
    <fill>
      <patternFill patternType="solid">
        <fgColor rgb="FFC5D9F1"/>
        <bgColor rgb="FFC5D9F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2"/>
  <sheetViews>
    <sheetView tabSelected="1" workbookViewId="0"/>
  </sheetViews>
  <sheetFormatPr defaultRowHeight="14.4"/>
  <cols>
    <col min="1" max="1" width="15" customWidth="1"/>
    <col min="2" max="2" width="30" customWidth="1"/>
    <col min="3" max="4" width="15" customWidth="1"/>
    <col min="5" max="5" width="29" customWidth="1"/>
    <col min="6" max="6" width="20" customWidth="1"/>
    <col min="7" max="8" width="18" customWidth="1"/>
    <col min="9" max="9" width="23" customWidth="1"/>
    <col min="10" max="10" width="32" customWidth="1"/>
    <col min="11" max="11" width="16" customWidth="1"/>
    <col min="12" max="12" width="15" customWidth="1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>
      <c r="A2" s="2" t="s">
        <v>12</v>
      </c>
      <c r="B2" s="2" t="s">
        <v>12</v>
      </c>
      <c r="C2" s="2" t="s">
        <v>13</v>
      </c>
      <c r="D2" s="2" t="s">
        <v>13</v>
      </c>
      <c r="E2" s="2" t="s">
        <v>14</v>
      </c>
      <c r="F2" s="2" t="s">
        <v>12</v>
      </c>
      <c r="G2" s="2" t="s">
        <v>12</v>
      </c>
      <c r="H2" s="2" t="s">
        <v>12</v>
      </c>
      <c r="I2" s="2" t="s">
        <v>12</v>
      </c>
      <c r="J2" s="2" t="s">
        <v>12</v>
      </c>
      <c r="K2" s="2" t="s">
        <v>15</v>
      </c>
      <c r="L2" s="2" t="s">
        <v>12</v>
      </c>
    </row>
    <row r="3" spans="1:12">
      <c r="A3" s="3" t="str">
        <f>HYPERLINK("https://www.analog.com/en/ADBMS6948#details", "ADBMS6948")</f>
        <v>ADBMS6948</v>
      </c>
      <c r="B3" t="s">
        <v>16</v>
      </c>
      <c r="C3">
        <v>11</v>
      </c>
      <c r="D3">
        <v>85</v>
      </c>
      <c r="E3" t="s">
        <v>12</v>
      </c>
      <c r="F3" t="s">
        <v>17</v>
      </c>
      <c r="G3" t="s">
        <v>12</v>
      </c>
      <c r="H3" t="s">
        <v>12</v>
      </c>
      <c r="I3" t="s">
        <v>18</v>
      </c>
      <c r="J3" t="s">
        <v>19</v>
      </c>
      <c r="K3" t="s">
        <v>12</v>
      </c>
      <c r="L3" t="s">
        <v>20</v>
      </c>
    </row>
    <row r="4" spans="1:12">
      <c r="A4" s="3" t="str">
        <f>HYPERLINK("https://www.analog.com/en/ADBMS6816#details", "ADBMS6816")</f>
        <v>ADBMS6816</v>
      </c>
      <c r="B4" t="s">
        <v>21</v>
      </c>
      <c r="C4">
        <v>5</v>
      </c>
      <c r="D4" t="s">
        <v>12</v>
      </c>
      <c r="E4" t="s">
        <v>12</v>
      </c>
      <c r="F4" t="s">
        <v>22</v>
      </c>
      <c r="G4" t="s">
        <v>12</v>
      </c>
      <c r="H4" t="s">
        <v>12</v>
      </c>
      <c r="I4" t="s">
        <v>23</v>
      </c>
      <c r="J4" t="s">
        <v>12</v>
      </c>
      <c r="K4" t="s">
        <v>12</v>
      </c>
      <c r="L4" t="s">
        <v>24</v>
      </c>
    </row>
    <row r="5" spans="1:12">
      <c r="A5" s="3" t="str">
        <f>HYPERLINK("https://www.analog.com/en/ADBMS6830#details", "ADBMS6830")</f>
        <v>ADBMS6830</v>
      </c>
      <c r="B5" t="s">
        <v>25</v>
      </c>
      <c r="C5">
        <v>11</v>
      </c>
      <c r="D5">
        <v>85</v>
      </c>
      <c r="E5" t="s">
        <v>12</v>
      </c>
      <c r="F5" t="s">
        <v>17</v>
      </c>
      <c r="G5" t="s">
        <v>26</v>
      </c>
      <c r="H5" t="s">
        <v>12</v>
      </c>
      <c r="I5" t="s">
        <v>27</v>
      </c>
      <c r="J5" t="s">
        <v>28</v>
      </c>
      <c r="K5" t="s">
        <v>12</v>
      </c>
      <c r="L5" t="s">
        <v>29</v>
      </c>
    </row>
    <row r="6" spans="1:12">
      <c r="A6" s="3" t="str">
        <f>HYPERLINK("https://www.analog.com/en/ADP5320#details", "ADP5320")</f>
        <v>ADP5320</v>
      </c>
      <c r="B6" t="s">
        <v>30</v>
      </c>
      <c r="C6">
        <v>1.8</v>
      </c>
      <c r="D6">
        <v>5.5</v>
      </c>
      <c r="E6" t="s">
        <v>12</v>
      </c>
      <c r="F6" t="s">
        <v>31</v>
      </c>
      <c r="G6" t="s">
        <v>12</v>
      </c>
      <c r="H6" t="s">
        <v>32</v>
      </c>
      <c r="I6" t="s">
        <v>33</v>
      </c>
      <c r="J6" t="s">
        <v>12</v>
      </c>
      <c r="K6" t="s">
        <v>34</v>
      </c>
      <c r="L6" t="s">
        <v>35</v>
      </c>
    </row>
    <row r="7" spans="1:12">
      <c r="A7" s="3" t="str">
        <f>HYPERLINK("https://www.analog.com/en/LTC3337#details", "LTC3337")</f>
        <v>LTC3337</v>
      </c>
      <c r="B7" t="s">
        <v>36</v>
      </c>
      <c r="C7">
        <v>1.8</v>
      </c>
      <c r="D7">
        <v>5.5</v>
      </c>
      <c r="E7" t="s">
        <v>37</v>
      </c>
      <c r="F7" t="s">
        <v>38</v>
      </c>
      <c r="G7" t="s">
        <v>12</v>
      </c>
      <c r="H7" t="s">
        <v>12</v>
      </c>
      <c r="I7" t="s">
        <v>39</v>
      </c>
      <c r="J7" t="s">
        <v>40</v>
      </c>
      <c r="K7" t="s">
        <v>41</v>
      </c>
      <c r="L7" t="s">
        <v>42</v>
      </c>
    </row>
    <row r="8" spans="1:12">
      <c r="A8" s="3" t="str">
        <f>HYPERLINK("https://www.analog.com/en/ADBT1002#details", "ADBT1002")</f>
        <v>ADBT1002</v>
      </c>
      <c r="B8" t="s">
        <v>43</v>
      </c>
      <c r="C8">
        <v>10</v>
      </c>
      <c r="D8">
        <v>36</v>
      </c>
      <c r="E8" t="s">
        <v>12</v>
      </c>
      <c r="F8" t="s">
        <v>44</v>
      </c>
      <c r="G8" t="s">
        <v>45</v>
      </c>
      <c r="H8" t="s">
        <v>46</v>
      </c>
      <c r="I8" t="s">
        <v>47</v>
      </c>
      <c r="J8" t="s">
        <v>48</v>
      </c>
      <c r="K8" t="s">
        <v>49</v>
      </c>
      <c r="L8" t="s">
        <v>50</v>
      </c>
    </row>
    <row r="9" spans="1:12">
      <c r="A9" s="3" t="str">
        <f>HYPERLINK("https://www.analog.com/en/ADBT1001#details", "ADBT1001")</f>
        <v>ADBT1001</v>
      </c>
      <c r="B9" t="s">
        <v>43</v>
      </c>
      <c r="C9">
        <v>10</v>
      </c>
      <c r="D9">
        <v>36</v>
      </c>
      <c r="E9" t="s">
        <v>12</v>
      </c>
      <c r="F9" t="s">
        <v>44</v>
      </c>
      <c r="G9" t="s">
        <v>45</v>
      </c>
      <c r="H9" t="s">
        <v>46</v>
      </c>
      <c r="I9" t="s">
        <v>47</v>
      </c>
      <c r="J9" t="s">
        <v>48</v>
      </c>
      <c r="K9" t="s">
        <v>51</v>
      </c>
      <c r="L9" t="s">
        <v>50</v>
      </c>
    </row>
    <row r="10" spans="1:12">
      <c r="A10" s="3" t="str">
        <f>HYPERLINK("https://www.analog.com/en/ADRF8800#details", "ADRF8800")</f>
        <v>ADRF8800</v>
      </c>
      <c r="B10" t="s">
        <v>52</v>
      </c>
      <c r="C10" t="s">
        <v>12</v>
      </c>
      <c r="D10" t="s">
        <v>12</v>
      </c>
      <c r="E10" t="s">
        <v>12</v>
      </c>
      <c r="F10" t="s">
        <v>12</v>
      </c>
      <c r="G10" t="s">
        <v>12</v>
      </c>
      <c r="H10" t="s">
        <v>12</v>
      </c>
      <c r="I10" t="s">
        <v>53</v>
      </c>
      <c r="J10" t="s">
        <v>12</v>
      </c>
      <c r="K10" t="s">
        <v>12</v>
      </c>
      <c r="L10" t="s">
        <v>12</v>
      </c>
    </row>
    <row r="11" spans="1:12">
      <c r="A11" s="3" t="str">
        <f>HYPERLINK("https://www.analog.com/en/ADRF8850#details", "ADRF8850")</f>
        <v>ADRF8850</v>
      </c>
      <c r="B11" t="s">
        <v>52</v>
      </c>
      <c r="C11" t="s">
        <v>12</v>
      </c>
      <c r="D11" t="s">
        <v>12</v>
      </c>
      <c r="E11" t="s">
        <v>12</v>
      </c>
      <c r="F11" t="s">
        <v>12</v>
      </c>
      <c r="G11" t="s">
        <v>12</v>
      </c>
      <c r="H11" t="s">
        <v>12</v>
      </c>
      <c r="I11" t="s">
        <v>54</v>
      </c>
      <c r="J11" t="s">
        <v>12</v>
      </c>
      <c r="K11" t="s">
        <v>12</v>
      </c>
      <c r="L11" t="s">
        <v>12</v>
      </c>
    </row>
    <row r="12" spans="1:12">
      <c r="A12" s="3" t="str">
        <f>HYPERLINK("https://www.analog.com/en/ADBMS1818#details", "ADBMS1818")</f>
        <v>ADBMS1818</v>
      </c>
      <c r="B12" t="s">
        <v>21</v>
      </c>
      <c r="C12" t="s">
        <v>12</v>
      </c>
      <c r="D12">
        <v>112.5</v>
      </c>
      <c r="E12" t="s">
        <v>12</v>
      </c>
      <c r="F12" t="s">
        <v>22</v>
      </c>
      <c r="G12" t="s">
        <v>55</v>
      </c>
      <c r="H12" t="s">
        <v>25</v>
      </c>
      <c r="I12" t="s">
        <v>56</v>
      </c>
      <c r="J12" t="s">
        <v>12</v>
      </c>
      <c r="K12" t="s">
        <v>57</v>
      </c>
      <c r="L12" t="s">
        <v>58</v>
      </c>
    </row>
    <row r="13" spans="1:12">
      <c r="A13" s="3" t="str">
        <f>HYPERLINK("https://www.analog.com/en/ADBMS6817#details", "ADBMS6817")</f>
        <v>ADBMS6817</v>
      </c>
      <c r="B13" t="s">
        <v>21</v>
      </c>
      <c r="C13">
        <v>11</v>
      </c>
      <c r="D13">
        <v>50</v>
      </c>
      <c r="E13" t="s">
        <v>12</v>
      </c>
      <c r="F13" t="s">
        <v>22</v>
      </c>
      <c r="G13" t="s">
        <v>12</v>
      </c>
      <c r="H13" t="s">
        <v>12</v>
      </c>
      <c r="I13" t="s">
        <v>59</v>
      </c>
      <c r="J13" t="s">
        <v>12</v>
      </c>
      <c r="K13" t="s">
        <v>12</v>
      </c>
      <c r="L13" t="s">
        <v>60</v>
      </c>
    </row>
    <row r="14" spans="1:12">
      <c r="A14" s="3" t="str">
        <f>HYPERLINK("https://www.analog.com/en/LT8491#details", "LT8491")</f>
        <v>LT8491</v>
      </c>
      <c r="B14" t="s">
        <v>61</v>
      </c>
      <c r="C14">
        <v>6</v>
      </c>
      <c r="D14">
        <v>80</v>
      </c>
      <c r="E14">
        <v>10</v>
      </c>
      <c r="F14" t="s">
        <v>62</v>
      </c>
      <c r="G14" t="s">
        <v>63</v>
      </c>
      <c r="H14" t="s">
        <v>46</v>
      </c>
      <c r="I14" t="s">
        <v>64</v>
      </c>
      <c r="J14" t="s">
        <v>65</v>
      </c>
      <c r="K14" t="s">
        <v>66</v>
      </c>
      <c r="L14" t="s">
        <v>67</v>
      </c>
    </row>
    <row r="15" spans="1:12">
      <c r="A15" s="3" t="str">
        <f>HYPERLINK("https://www.analog.com/en/ADBMS6815#details", "ADBMS6815")</f>
        <v>ADBMS6815</v>
      </c>
      <c r="B15" t="s">
        <v>21</v>
      </c>
      <c r="C15">
        <v>11</v>
      </c>
      <c r="D15">
        <v>75</v>
      </c>
      <c r="E15" t="s">
        <v>12</v>
      </c>
      <c r="F15" t="s">
        <v>22</v>
      </c>
      <c r="G15" t="s">
        <v>12</v>
      </c>
      <c r="H15" t="s">
        <v>12</v>
      </c>
      <c r="I15" t="s">
        <v>68</v>
      </c>
      <c r="J15" t="s">
        <v>12</v>
      </c>
      <c r="K15" t="s">
        <v>12</v>
      </c>
      <c r="L15" t="s">
        <v>60</v>
      </c>
    </row>
    <row r="16" spans="1:12">
      <c r="A16" s="3" t="str">
        <f>HYPERLINK("https://www.analog.com/en/LT8228#details", "LT8228")</f>
        <v>LT8228</v>
      </c>
      <c r="B16" t="s">
        <v>69</v>
      </c>
      <c r="C16">
        <v>6</v>
      </c>
      <c r="D16">
        <v>100</v>
      </c>
      <c r="E16">
        <v>40</v>
      </c>
      <c r="F16" t="s">
        <v>62</v>
      </c>
      <c r="G16" t="s">
        <v>12</v>
      </c>
      <c r="H16" t="s">
        <v>46</v>
      </c>
      <c r="I16" t="s">
        <v>70</v>
      </c>
      <c r="J16" t="s">
        <v>12</v>
      </c>
      <c r="K16" t="s">
        <v>71</v>
      </c>
      <c r="L16" t="s">
        <v>72</v>
      </c>
    </row>
    <row r="17" spans="1:12">
      <c r="A17" s="3" t="str">
        <f>HYPERLINK("https://www.analog.com/en/LT8253#details", "LT8253")</f>
        <v>LT8253</v>
      </c>
      <c r="B17" t="s">
        <v>69</v>
      </c>
      <c r="C17">
        <v>4</v>
      </c>
      <c r="D17">
        <v>40</v>
      </c>
      <c r="E17" t="s">
        <v>12</v>
      </c>
      <c r="F17" t="s">
        <v>12</v>
      </c>
      <c r="G17" t="s">
        <v>12</v>
      </c>
      <c r="H17" t="s">
        <v>12</v>
      </c>
      <c r="I17" t="s">
        <v>73</v>
      </c>
      <c r="J17" t="s">
        <v>12</v>
      </c>
      <c r="K17" t="s">
        <v>12</v>
      </c>
      <c r="L17" t="s">
        <v>74</v>
      </c>
    </row>
    <row r="18" spans="1:12">
      <c r="A18" s="3" t="str">
        <f>HYPERLINK("https://www.analog.com/en/LT8253A#details", "LT8253A")</f>
        <v>LT8253A</v>
      </c>
      <c r="B18" t="s">
        <v>69</v>
      </c>
      <c r="C18">
        <v>4</v>
      </c>
      <c r="D18">
        <v>40</v>
      </c>
      <c r="E18" t="s">
        <v>12</v>
      </c>
      <c r="F18" t="s">
        <v>12</v>
      </c>
      <c r="G18" t="s">
        <v>12</v>
      </c>
      <c r="H18" t="s">
        <v>12</v>
      </c>
      <c r="I18" t="s">
        <v>73</v>
      </c>
      <c r="J18" t="s">
        <v>12</v>
      </c>
      <c r="K18" t="s">
        <v>12</v>
      </c>
      <c r="L18" t="s">
        <v>74</v>
      </c>
    </row>
    <row r="19" spans="1:12">
      <c r="A19" s="3" t="str">
        <f>HYPERLINK("https://www.analog.com/en/LTC2949#details", "LTC2949")</f>
        <v>LTC2949</v>
      </c>
      <c r="B19" t="s">
        <v>75</v>
      </c>
      <c r="C19">
        <v>4.5</v>
      </c>
      <c r="D19">
        <v>14</v>
      </c>
      <c r="E19" t="s">
        <v>12</v>
      </c>
      <c r="F19" t="s">
        <v>31</v>
      </c>
      <c r="G19" t="s">
        <v>12</v>
      </c>
      <c r="H19" t="s">
        <v>12</v>
      </c>
      <c r="I19" t="s">
        <v>76</v>
      </c>
      <c r="J19" t="s">
        <v>12</v>
      </c>
      <c r="K19" t="s">
        <v>77</v>
      </c>
      <c r="L19" t="s">
        <v>24</v>
      </c>
    </row>
    <row r="20" spans="1:12">
      <c r="A20" s="3" t="str">
        <f>HYPERLINK("https://www.analog.com/en/LTC4124#details", "LTC4124")</f>
        <v>LTC4124</v>
      </c>
      <c r="B20" t="s">
        <v>78</v>
      </c>
      <c r="C20">
        <v>2.7</v>
      </c>
      <c r="D20">
        <v>5.5</v>
      </c>
      <c r="E20" t="s">
        <v>37</v>
      </c>
      <c r="F20" t="s">
        <v>79</v>
      </c>
      <c r="G20">
        <v>1</v>
      </c>
      <c r="H20" t="s">
        <v>80</v>
      </c>
      <c r="I20" t="s">
        <v>81</v>
      </c>
      <c r="J20" t="s">
        <v>78</v>
      </c>
      <c r="K20" t="s">
        <v>82</v>
      </c>
      <c r="L20" t="s">
        <v>83</v>
      </c>
    </row>
    <row r="21" spans="1:12">
      <c r="A21" s="3" t="str">
        <f>HYPERLINK("https://www.analog.com/en/ADP5360#details", "ADP5360")</f>
        <v>ADP5360</v>
      </c>
      <c r="B21" t="s">
        <v>84</v>
      </c>
      <c r="C21">
        <v>4.0999999999999996</v>
      </c>
      <c r="D21">
        <v>6.8</v>
      </c>
      <c r="E21" t="s">
        <v>85</v>
      </c>
      <c r="F21" t="s">
        <v>31</v>
      </c>
      <c r="G21" t="s">
        <v>86</v>
      </c>
      <c r="H21" t="s">
        <v>87</v>
      </c>
      <c r="I21" t="s">
        <v>88</v>
      </c>
      <c r="J21" t="s">
        <v>89</v>
      </c>
      <c r="K21" t="s">
        <v>90</v>
      </c>
      <c r="L21" t="s">
        <v>91</v>
      </c>
    </row>
    <row r="22" spans="1:12">
      <c r="A22" s="3" t="str">
        <f>HYPERLINK("https://www.analog.com/en/LTC6812-1#details", "LTC6812-1")</f>
        <v>LTC6812-1</v>
      </c>
      <c r="B22" t="s">
        <v>21</v>
      </c>
      <c r="C22">
        <v>16</v>
      </c>
      <c r="D22">
        <v>93.75</v>
      </c>
      <c r="E22" t="s">
        <v>12</v>
      </c>
      <c r="F22" t="s">
        <v>22</v>
      </c>
      <c r="G22" t="s">
        <v>26</v>
      </c>
      <c r="H22" t="s">
        <v>12</v>
      </c>
      <c r="I22" t="s">
        <v>92</v>
      </c>
      <c r="J22" t="s">
        <v>12</v>
      </c>
      <c r="K22" t="s">
        <v>12</v>
      </c>
      <c r="L22" t="s">
        <v>58</v>
      </c>
    </row>
    <row r="23" spans="1:12">
      <c r="A23" s="3" t="str">
        <f>HYPERLINK("https://www.analog.com/en/LTC6806#details", "LTC6806")</f>
        <v>LTC6806</v>
      </c>
      <c r="B23" t="s">
        <v>93</v>
      </c>
      <c r="C23">
        <v>4.75</v>
      </c>
      <c r="D23">
        <v>150</v>
      </c>
      <c r="E23" t="s">
        <v>12</v>
      </c>
      <c r="F23" t="s">
        <v>94</v>
      </c>
      <c r="G23" t="s">
        <v>12</v>
      </c>
      <c r="H23" t="s">
        <v>12</v>
      </c>
      <c r="I23" t="s">
        <v>95</v>
      </c>
      <c r="J23" t="s">
        <v>12</v>
      </c>
      <c r="K23" t="s">
        <v>96</v>
      </c>
      <c r="L23" t="s">
        <v>97</v>
      </c>
    </row>
    <row r="24" spans="1:12">
      <c r="A24" s="3" t="str">
        <f>HYPERLINK("https://www.analog.com/en/LTC6810-1#details", "LTC6810-1")</f>
        <v>LTC6810-1</v>
      </c>
      <c r="B24" t="s">
        <v>21</v>
      </c>
      <c r="C24">
        <v>5</v>
      </c>
      <c r="D24">
        <v>37.5</v>
      </c>
      <c r="E24" t="s">
        <v>12</v>
      </c>
      <c r="F24" t="s">
        <v>22</v>
      </c>
      <c r="G24" t="s">
        <v>12</v>
      </c>
      <c r="H24" t="s">
        <v>12</v>
      </c>
      <c r="I24" t="s">
        <v>98</v>
      </c>
      <c r="J24" t="s">
        <v>12</v>
      </c>
      <c r="K24" t="s">
        <v>99</v>
      </c>
      <c r="L24" t="s">
        <v>100</v>
      </c>
    </row>
    <row r="25" spans="1:12">
      <c r="A25" s="3" t="str">
        <f>HYPERLINK("https://www.analog.com/en/LTC6810-2#details", "LTC6810-2")</f>
        <v>LTC6810-2</v>
      </c>
      <c r="B25" t="s">
        <v>21</v>
      </c>
      <c r="C25">
        <v>5</v>
      </c>
      <c r="D25">
        <v>37.5</v>
      </c>
      <c r="E25" t="s">
        <v>12</v>
      </c>
      <c r="F25" t="s">
        <v>22</v>
      </c>
      <c r="G25" t="s">
        <v>12</v>
      </c>
      <c r="H25" t="s">
        <v>12</v>
      </c>
      <c r="I25" t="s">
        <v>101</v>
      </c>
      <c r="J25" t="s">
        <v>12</v>
      </c>
      <c r="K25" t="s">
        <v>102</v>
      </c>
      <c r="L25" t="s">
        <v>100</v>
      </c>
    </row>
    <row r="26" spans="1:12">
      <c r="A26" s="3" t="str">
        <f>HYPERLINK("https://www.analog.com/en/LT8708#details", "LT8708")</f>
        <v>LT8708</v>
      </c>
      <c r="B26" t="s">
        <v>103</v>
      </c>
      <c r="C26">
        <v>2.8</v>
      </c>
      <c r="D26">
        <v>80</v>
      </c>
      <c r="E26">
        <v>20</v>
      </c>
      <c r="F26" t="s">
        <v>62</v>
      </c>
      <c r="G26" t="s">
        <v>12</v>
      </c>
      <c r="H26" t="s">
        <v>104</v>
      </c>
      <c r="I26" t="s">
        <v>105</v>
      </c>
      <c r="J26" t="s">
        <v>106</v>
      </c>
      <c r="K26" t="s">
        <v>107</v>
      </c>
      <c r="L26" t="s">
        <v>108</v>
      </c>
    </row>
    <row r="27" spans="1:12">
      <c r="A27" s="3" t="str">
        <f>HYPERLINK("https://www.analog.com/en/LT8708-1#details", "LT8708-1")</f>
        <v>LT8708-1</v>
      </c>
      <c r="B27" t="s">
        <v>103</v>
      </c>
      <c r="C27">
        <v>2.8</v>
      </c>
      <c r="D27">
        <v>80</v>
      </c>
      <c r="E27">
        <v>20</v>
      </c>
      <c r="F27" t="s">
        <v>62</v>
      </c>
      <c r="G27" t="s">
        <v>12</v>
      </c>
      <c r="H27" t="s">
        <v>104</v>
      </c>
      <c r="I27" t="s">
        <v>109</v>
      </c>
      <c r="J27" t="s">
        <v>106</v>
      </c>
      <c r="K27" t="s">
        <v>110</v>
      </c>
      <c r="L27" t="s">
        <v>108</v>
      </c>
    </row>
    <row r="28" spans="1:12">
      <c r="A28" s="3" t="str">
        <f>HYPERLINK("https://www.analog.com/en/LTC4126#details", "LTC4126")</f>
        <v>LTC4126</v>
      </c>
      <c r="B28" t="s">
        <v>61</v>
      </c>
      <c r="C28">
        <v>2.7</v>
      </c>
      <c r="D28">
        <v>5.5</v>
      </c>
      <c r="E28" t="s">
        <v>111</v>
      </c>
      <c r="F28" t="s">
        <v>79</v>
      </c>
      <c r="G28">
        <v>1</v>
      </c>
      <c r="H28" t="s">
        <v>80</v>
      </c>
      <c r="I28" t="s">
        <v>112</v>
      </c>
      <c r="J28" t="s">
        <v>113</v>
      </c>
      <c r="K28" t="s">
        <v>114</v>
      </c>
      <c r="L28" t="s">
        <v>83</v>
      </c>
    </row>
    <row r="29" spans="1:12">
      <c r="A29" s="3" t="str">
        <f>HYPERLINK("https://www.analog.com/en/LTC4126-10#details", "LTC4126-10")</f>
        <v>LTC4126-10</v>
      </c>
      <c r="B29" t="s">
        <v>61</v>
      </c>
      <c r="C29">
        <v>2.7</v>
      </c>
      <c r="D29">
        <v>5.5</v>
      </c>
      <c r="E29" t="s">
        <v>115</v>
      </c>
      <c r="F29" t="s">
        <v>79</v>
      </c>
      <c r="G29">
        <v>1</v>
      </c>
      <c r="H29" t="s">
        <v>80</v>
      </c>
      <c r="I29" t="s">
        <v>116</v>
      </c>
      <c r="J29" t="s">
        <v>113</v>
      </c>
      <c r="K29" t="s">
        <v>117</v>
      </c>
      <c r="L29" t="s">
        <v>83</v>
      </c>
    </row>
    <row r="30" spans="1:12">
      <c r="A30" s="3" t="str">
        <f>HYPERLINK("https://www.analog.com/en/LTC4126-ADJ#details", "LTC4126-ADJ")</f>
        <v>LTC4126-ADJ</v>
      </c>
      <c r="B30" t="s">
        <v>61</v>
      </c>
      <c r="C30">
        <v>2.7</v>
      </c>
      <c r="D30">
        <v>5.5</v>
      </c>
      <c r="E30" t="s">
        <v>118</v>
      </c>
      <c r="F30" t="s">
        <v>79</v>
      </c>
      <c r="G30">
        <v>1</v>
      </c>
      <c r="H30" t="s">
        <v>80</v>
      </c>
      <c r="I30" t="s">
        <v>119</v>
      </c>
      <c r="J30" t="s">
        <v>113</v>
      </c>
      <c r="K30" t="s">
        <v>120</v>
      </c>
      <c r="L30" t="s">
        <v>83</v>
      </c>
    </row>
    <row r="31" spans="1:12">
      <c r="A31" s="3" t="str">
        <f>HYPERLINK("https://www.analog.com/en/LTC4162-F#details", "LTC4162-F")</f>
        <v>LTC4162-F</v>
      </c>
      <c r="B31" t="s">
        <v>61</v>
      </c>
      <c r="C31">
        <v>4.5</v>
      </c>
      <c r="D31">
        <v>35</v>
      </c>
      <c r="E31">
        <v>3.2</v>
      </c>
      <c r="F31" t="s">
        <v>121</v>
      </c>
      <c r="G31" t="s">
        <v>122</v>
      </c>
      <c r="H31" t="s">
        <v>46</v>
      </c>
      <c r="I31" t="s">
        <v>123</v>
      </c>
      <c r="J31" t="s">
        <v>124</v>
      </c>
      <c r="K31" t="s">
        <v>125</v>
      </c>
      <c r="L31" t="s">
        <v>126</v>
      </c>
    </row>
    <row r="32" spans="1:12">
      <c r="A32" s="3" t="str">
        <f>HYPERLINK("https://www.analog.com/en/LTC4162-L#details", "LTC4162-L")</f>
        <v>LTC4162-L</v>
      </c>
      <c r="B32" t="s">
        <v>61</v>
      </c>
      <c r="C32">
        <v>4.5</v>
      </c>
      <c r="D32">
        <v>35</v>
      </c>
      <c r="E32">
        <v>3.2</v>
      </c>
      <c r="F32" t="s">
        <v>31</v>
      </c>
      <c r="G32" t="s">
        <v>127</v>
      </c>
      <c r="H32" t="s">
        <v>46</v>
      </c>
      <c r="I32" t="s">
        <v>128</v>
      </c>
      <c r="J32" t="s">
        <v>124</v>
      </c>
      <c r="K32" t="s">
        <v>129</v>
      </c>
      <c r="L32" t="s">
        <v>126</v>
      </c>
    </row>
    <row r="33" spans="1:12">
      <c r="A33" s="3" t="str">
        <f>HYPERLINK("https://www.analog.com/en/LTC4162-S#details", "LTC4162-S")</f>
        <v>LTC4162-S</v>
      </c>
      <c r="B33" t="s">
        <v>61</v>
      </c>
      <c r="C33">
        <v>4.5</v>
      </c>
      <c r="D33">
        <v>35</v>
      </c>
      <c r="E33">
        <v>3.2</v>
      </c>
      <c r="F33" t="s">
        <v>130</v>
      </c>
      <c r="G33" t="s">
        <v>131</v>
      </c>
      <c r="H33" t="s">
        <v>46</v>
      </c>
      <c r="I33" t="s">
        <v>132</v>
      </c>
      <c r="J33" t="s">
        <v>124</v>
      </c>
      <c r="K33" t="s">
        <v>133</v>
      </c>
      <c r="L33" t="s">
        <v>126</v>
      </c>
    </row>
    <row r="34" spans="1:12">
      <c r="A34" s="3" t="str">
        <f>HYPERLINK("https://www.analog.com/en/LTC6813-1#details", "LTC6813-1")</f>
        <v>LTC6813-1</v>
      </c>
      <c r="B34" t="s">
        <v>21</v>
      </c>
      <c r="C34">
        <v>16</v>
      </c>
      <c r="D34">
        <v>112.5</v>
      </c>
      <c r="E34" t="s">
        <v>12</v>
      </c>
      <c r="F34" t="s">
        <v>22</v>
      </c>
      <c r="G34" t="s">
        <v>55</v>
      </c>
      <c r="H34" t="s">
        <v>25</v>
      </c>
      <c r="I34" t="s">
        <v>134</v>
      </c>
      <c r="J34" t="s">
        <v>12</v>
      </c>
      <c r="K34" t="s">
        <v>12</v>
      </c>
      <c r="L34" t="s">
        <v>58</v>
      </c>
    </row>
    <row r="35" spans="1:12">
      <c r="A35" s="3" t="str">
        <f>HYPERLINK("https://www.analog.com/en/AD8452#details", "AD8452")</f>
        <v>AD8452</v>
      </c>
      <c r="B35" t="s">
        <v>135</v>
      </c>
      <c r="C35">
        <v>-26</v>
      </c>
      <c r="D35">
        <v>36</v>
      </c>
      <c r="E35" t="s">
        <v>12</v>
      </c>
      <c r="F35" t="s">
        <v>79</v>
      </c>
      <c r="G35" t="s">
        <v>12</v>
      </c>
      <c r="H35" t="s">
        <v>12</v>
      </c>
      <c r="I35" t="s">
        <v>136</v>
      </c>
      <c r="J35" t="s">
        <v>12</v>
      </c>
      <c r="K35" t="s">
        <v>137</v>
      </c>
      <c r="L35" t="s">
        <v>138</v>
      </c>
    </row>
    <row r="36" spans="1:12">
      <c r="A36" s="3" t="str">
        <f>HYPERLINK("https://www.analog.com/en/LTC4091#details", "LTC4091")</f>
        <v>LTC4091</v>
      </c>
      <c r="B36" t="s">
        <v>139</v>
      </c>
      <c r="C36">
        <v>6</v>
      </c>
      <c r="D36">
        <v>36</v>
      </c>
      <c r="E36">
        <v>2</v>
      </c>
      <c r="F36" t="s">
        <v>31</v>
      </c>
      <c r="G36">
        <v>1</v>
      </c>
      <c r="H36" t="s">
        <v>80</v>
      </c>
      <c r="I36" t="s">
        <v>140</v>
      </c>
      <c r="J36" t="s">
        <v>141</v>
      </c>
      <c r="K36" t="s">
        <v>142</v>
      </c>
      <c r="L36" t="s">
        <v>143</v>
      </c>
    </row>
    <row r="37" spans="1:12">
      <c r="A37" s="3" t="str">
        <f>HYPERLINK("https://www.analog.com/en/ADP5350#details", "ADP5350")</f>
        <v>ADP5350</v>
      </c>
      <c r="B37" t="s">
        <v>139</v>
      </c>
      <c r="C37">
        <v>4</v>
      </c>
      <c r="D37">
        <v>5.38</v>
      </c>
      <c r="E37" t="s">
        <v>144</v>
      </c>
      <c r="F37" t="s">
        <v>79</v>
      </c>
      <c r="G37">
        <v>1</v>
      </c>
      <c r="H37" t="s">
        <v>46</v>
      </c>
      <c r="I37" t="s">
        <v>145</v>
      </c>
      <c r="J37" t="s">
        <v>146</v>
      </c>
      <c r="K37" t="s">
        <v>147</v>
      </c>
      <c r="L37" t="s">
        <v>148</v>
      </c>
    </row>
    <row r="38" spans="1:12">
      <c r="A38" s="3" t="str">
        <f>HYPERLINK("https://www.analog.com/en/LTC2944#details", "LTC2944")</f>
        <v>LTC2944</v>
      </c>
      <c r="B38" t="s">
        <v>149</v>
      </c>
      <c r="C38">
        <v>3.6</v>
      </c>
      <c r="D38">
        <v>60</v>
      </c>
      <c r="E38" t="s">
        <v>12</v>
      </c>
      <c r="F38" t="s">
        <v>150</v>
      </c>
      <c r="G38" t="s">
        <v>151</v>
      </c>
      <c r="H38" t="s">
        <v>152</v>
      </c>
      <c r="I38" t="s">
        <v>153</v>
      </c>
      <c r="J38" t="s">
        <v>12</v>
      </c>
      <c r="K38" t="s">
        <v>154</v>
      </c>
      <c r="L38" t="s">
        <v>155</v>
      </c>
    </row>
    <row r="39" spans="1:12">
      <c r="A39" s="3" t="str">
        <f>HYPERLINK("https://www.analog.com/en/LTC4013#details", "LTC4013")</f>
        <v>LTC4013</v>
      </c>
      <c r="B39" t="s">
        <v>61</v>
      </c>
      <c r="C39">
        <v>4.5</v>
      </c>
      <c r="D39">
        <v>60</v>
      </c>
      <c r="E39">
        <v>20</v>
      </c>
      <c r="F39" t="s">
        <v>156</v>
      </c>
      <c r="G39" t="s">
        <v>151</v>
      </c>
      <c r="H39" t="s">
        <v>46</v>
      </c>
      <c r="I39" t="s">
        <v>157</v>
      </c>
      <c r="J39" t="s">
        <v>158</v>
      </c>
      <c r="K39" t="s">
        <v>159</v>
      </c>
      <c r="L39" t="s">
        <v>160</v>
      </c>
    </row>
    <row r="40" spans="1:12">
      <c r="A40" s="3" t="str">
        <f>HYPERLINK("https://www.analog.com/en/LTC6811-1#details", "LTC6811-1")</f>
        <v>LTC6811-1</v>
      </c>
      <c r="B40" t="s">
        <v>21</v>
      </c>
      <c r="C40">
        <v>11</v>
      </c>
      <c r="D40">
        <v>75</v>
      </c>
      <c r="E40" t="s">
        <v>12</v>
      </c>
      <c r="F40" t="s">
        <v>22</v>
      </c>
      <c r="G40" t="s">
        <v>12</v>
      </c>
      <c r="H40" t="s">
        <v>12</v>
      </c>
      <c r="I40" t="s">
        <v>161</v>
      </c>
      <c r="J40" t="s">
        <v>12</v>
      </c>
      <c r="K40" t="s">
        <v>162</v>
      </c>
      <c r="L40" t="s">
        <v>163</v>
      </c>
    </row>
    <row r="41" spans="1:12">
      <c r="A41" s="3" t="str">
        <f>HYPERLINK("https://www.analog.com/en/LTC6811-2#details", "LTC6811-2")</f>
        <v>LTC6811-2</v>
      </c>
      <c r="B41" t="s">
        <v>21</v>
      </c>
      <c r="C41">
        <v>11</v>
      </c>
      <c r="D41">
        <v>75</v>
      </c>
      <c r="E41" t="s">
        <v>12</v>
      </c>
      <c r="F41" t="s">
        <v>22</v>
      </c>
      <c r="G41" t="s">
        <v>12</v>
      </c>
      <c r="H41" t="s">
        <v>12</v>
      </c>
      <c r="I41" t="s">
        <v>164</v>
      </c>
      <c r="J41" t="s">
        <v>12</v>
      </c>
      <c r="K41" t="s">
        <v>165</v>
      </c>
      <c r="L41" t="s">
        <v>163</v>
      </c>
    </row>
    <row r="42" spans="1:12">
      <c r="A42" s="3" t="str">
        <f>HYPERLINK("https://www.analog.com/en/ADP5091#details", "ADP5091")</f>
        <v>ADP5091</v>
      </c>
      <c r="B42" t="s">
        <v>61</v>
      </c>
      <c r="C42" t="s">
        <v>166</v>
      </c>
      <c r="D42">
        <v>3.3</v>
      </c>
      <c r="E42" t="s">
        <v>167</v>
      </c>
      <c r="F42" t="s">
        <v>79</v>
      </c>
      <c r="G42">
        <v>1</v>
      </c>
      <c r="H42" t="s">
        <v>46</v>
      </c>
      <c r="I42" t="s">
        <v>168</v>
      </c>
      <c r="J42" t="s">
        <v>169</v>
      </c>
      <c r="K42" t="s">
        <v>170</v>
      </c>
      <c r="L42" t="s">
        <v>171</v>
      </c>
    </row>
    <row r="43" spans="1:12">
      <c r="A43" s="3" t="str">
        <f>HYPERLINK("https://www.analog.com/en/ADP5092#details", "ADP5092")</f>
        <v>ADP5092</v>
      </c>
      <c r="B43" t="s">
        <v>61</v>
      </c>
      <c r="C43" t="s">
        <v>166</v>
      </c>
      <c r="D43">
        <v>3.3</v>
      </c>
      <c r="E43" t="s">
        <v>167</v>
      </c>
      <c r="F43" t="s">
        <v>79</v>
      </c>
      <c r="G43">
        <v>1</v>
      </c>
      <c r="H43" t="s">
        <v>46</v>
      </c>
      <c r="I43" t="s">
        <v>168</v>
      </c>
      <c r="J43" t="s">
        <v>169</v>
      </c>
      <c r="K43" t="s">
        <v>172</v>
      </c>
      <c r="L43" t="s">
        <v>171</v>
      </c>
    </row>
    <row r="44" spans="1:12">
      <c r="A44" s="3" t="str">
        <f>HYPERLINK("https://www.analog.com/en/LTM8064#details", "LTM8064")</f>
        <v>LTM8064</v>
      </c>
      <c r="B44" t="s">
        <v>173</v>
      </c>
      <c r="C44">
        <v>6</v>
      </c>
      <c r="D44">
        <v>58</v>
      </c>
      <c r="E44">
        <v>6</v>
      </c>
      <c r="F44" t="s">
        <v>62</v>
      </c>
      <c r="G44" t="s">
        <v>174</v>
      </c>
      <c r="H44" t="s">
        <v>46</v>
      </c>
      <c r="I44" t="s">
        <v>175</v>
      </c>
      <c r="J44" t="s">
        <v>12</v>
      </c>
      <c r="K44" t="s">
        <v>176</v>
      </c>
      <c r="L44" t="s">
        <v>177</v>
      </c>
    </row>
    <row r="45" spans="1:12">
      <c r="A45" s="3" t="str">
        <f>HYPERLINK("https://www.analog.com/en/LTC2943-1#details", "LTC2943-1")</f>
        <v>LTC2943-1</v>
      </c>
      <c r="B45" t="s">
        <v>149</v>
      </c>
      <c r="C45">
        <v>3.6</v>
      </c>
      <c r="D45">
        <v>20</v>
      </c>
      <c r="E45" t="s">
        <v>12</v>
      </c>
      <c r="F45" t="s">
        <v>150</v>
      </c>
      <c r="G45" t="s">
        <v>178</v>
      </c>
      <c r="H45" t="s">
        <v>152</v>
      </c>
      <c r="I45" t="s">
        <v>179</v>
      </c>
      <c r="J45" t="s">
        <v>12</v>
      </c>
      <c r="K45" t="s">
        <v>180</v>
      </c>
      <c r="L45" t="s">
        <v>155</v>
      </c>
    </row>
    <row r="46" spans="1:12">
      <c r="A46" s="3" t="str">
        <f>HYPERLINK("https://www.analog.com/en/LTC3106#details", "LTC3106")</f>
        <v>LTC3106</v>
      </c>
      <c r="B46" t="s">
        <v>139</v>
      </c>
      <c r="C46" t="s">
        <v>181</v>
      </c>
      <c r="D46">
        <v>5.0999999999999996</v>
      </c>
      <c r="E46" t="s">
        <v>182</v>
      </c>
      <c r="F46" t="s">
        <v>183</v>
      </c>
      <c r="G46">
        <v>1</v>
      </c>
      <c r="H46" t="s">
        <v>80</v>
      </c>
      <c r="I46" t="s">
        <v>184</v>
      </c>
      <c r="J46" t="s">
        <v>185</v>
      </c>
      <c r="K46" t="s">
        <v>186</v>
      </c>
      <c r="L46" t="s">
        <v>187</v>
      </c>
    </row>
    <row r="47" spans="1:12">
      <c r="A47" s="3" t="str">
        <f>HYPERLINK("https://www.analog.com/en/LTC3335#details", "LTC3335")</f>
        <v>LTC3335</v>
      </c>
      <c r="B47" t="s">
        <v>188</v>
      </c>
      <c r="C47">
        <v>1.8</v>
      </c>
      <c r="D47">
        <v>5.5</v>
      </c>
      <c r="E47" t="s">
        <v>118</v>
      </c>
      <c r="F47" t="s">
        <v>12</v>
      </c>
      <c r="G47" t="s">
        <v>12</v>
      </c>
      <c r="H47" t="s">
        <v>12</v>
      </c>
      <c r="I47" t="s">
        <v>189</v>
      </c>
      <c r="J47" t="s">
        <v>190</v>
      </c>
      <c r="K47" t="s">
        <v>191</v>
      </c>
      <c r="L47" t="s">
        <v>192</v>
      </c>
    </row>
    <row r="48" spans="1:12">
      <c r="A48" s="3" t="str">
        <f>HYPERLINK("https://www.analog.com/en/LTC4125#details", "LTC4125")</f>
        <v>LTC4125</v>
      </c>
      <c r="B48" t="s">
        <v>78</v>
      </c>
      <c r="C48">
        <v>3</v>
      </c>
      <c r="D48">
        <v>5.5</v>
      </c>
      <c r="E48" t="s">
        <v>12</v>
      </c>
      <c r="F48" t="s">
        <v>193</v>
      </c>
      <c r="G48">
        <v>1</v>
      </c>
      <c r="H48" t="s">
        <v>194</v>
      </c>
      <c r="I48" t="s">
        <v>195</v>
      </c>
      <c r="J48" t="s">
        <v>196</v>
      </c>
      <c r="K48" t="s">
        <v>197</v>
      </c>
      <c r="L48" t="s">
        <v>198</v>
      </c>
    </row>
    <row r="49" spans="1:12">
      <c r="A49" s="3" t="str">
        <f>HYPERLINK("https://www.analog.com/en/LTM8054#details", "LTM8054")</f>
        <v>LTM8054</v>
      </c>
      <c r="B49" t="s">
        <v>173</v>
      </c>
      <c r="C49">
        <v>5</v>
      </c>
      <c r="D49">
        <v>36</v>
      </c>
      <c r="E49">
        <v>5.4</v>
      </c>
      <c r="F49" t="s">
        <v>62</v>
      </c>
      <c r="G49" t="s">
        <v>174</v>
      </c>
      <c r="H49" t="s">
        <v>46</v>
      </c>
      <c r="I49" t="s">
        <v>199</v>
      </c>
      <c r="J49" t="s">
        <v>12</v>
      </c>
      <c r="K49" t="s">
        <v>200</v>
      </c>
      <c r="L49" t="s">
        <v>201</v>
      </c>
    </row>
    <row r="50" spans="1:12">
      <c r="A50" s="3" t="str">
        <f>HYPERLINK("https://www.analog.com/en/LT3761#details", "LT3761")</f>
        <v>LT3761</v>
      </c>
      <c r="B50" t="s">
        <v>202</v>
      </c>
      <c r="C50">
        <v>4.5</v>
      </c>
      <c r="D50">
        <v>60</v>
      </c>
      <c r="E50">
        <v>20</v>
      </c>
      <c r="F50" t="s">
        <v>203</v>
      </c>
      <c r="G50" t="s">
        <v>204</v>
      </c>
      <c r="H50" t="s">
        <v>46</v>
      </c>
      <c r="I50" t="s">
        <v>205</v>
      </c>
      <c r="J50" t="s">
        <v>12</v>
      </c>
      <c r="K50" t="s">
        <v>206</v>
      </c>
      <c r="L50" t="s">
        <v>207</v>
      </c>
    </row>
    <row r="51" spans="1:12">
      <c r="A51" s="3" t="str">
        <f>HYPERLINK("https://www.analog.com/en/LTC4015#details", "LTC4015")</f>
        <v>LTC4015</v>
      </c>
      <c r="B51" t="s">
        <v>61</v>
      </c>
      <c r="C51">
        <v>4.5</v>
      </c>
      <c r="D51">
        <v>35</v>
      </c>
      <c r="E51">
        <v>20</v>
      </c>
      <c r="F51" t="s">
        <v>62</v>
      </c>
      <c r="G51" t="s">
        <v>208</v>
      </c>
      <c r="H51" t="s">
        <v>46</v>
      </c>
      <c r="I51" t="s">
        <v>209</v>
      </c>
      <c r="J51" t="s">
        <v>210</v>
      </c>
      <c r="K51" t="s">
        <v>211</v>
      </c>
      <c r="L51" t="s">
        <v>212</v>
      </c>
    </row>
    <row r="52" spans="1:12">
      <c r="A52" s="3" t="str">
        <f>HYPERLINK("https://www.analog.com/en/LTC4040#details", "LTC4040")</f>
        <v>LTC4040</v>
      </c>
      <c r="B52" t="s">
        <v>213</v>
      </c>
      <c r="C52">
        <v>3.5</v>
      </c>
      <c r="D52">
        <v>5.5</v>
      </c>
      <c r="E52">
        <v>2.5</v>
      </c>
      <c r="F52" t="s">
        <v>214</v>
      </c>
      <c r="G52">
        <v>1</v>
      </c>
      <c r="H52" t="s">
        <v>46</v>
      </c>
      <c r="I52" t="s">
        <v>215</v>
      </c>
      <c r="J52" t="s">
        <v>216</v>
      </c>
      <c r="K52" t="s">
        <v>217</v>
      </c>
      <c r="L52" t="s">
        <v>218</v>
      </c>
    </row>
    <row r="53" spans="1:12">
      <c r="A53" s="3" t="str">
        <f>HYPERLINK("https://www.analog.com/en/LTC3305#details", "LTC3305")</f>
        <v>LTC3305</v>
      </c>
      <c r="B53" t="s">
        <v>219</v>
      </c>
      <c r="C53">
        <v>12</v>
      </c>
      <c r="D53">
        <v>64</v>
      </c>
      <c r="E53">
        <v>10</v>
      </c>
      <c r="F53" t="s">
        <v>130</v>
      </c>
      <c r="G53" t="s">
        <v>220</v>
      </c>
      <c r="H53" t="s">
        <v>221</v>
      </c>
      <c r="I53" t="s">
        <v>222</v>
      </c>
      <c r="J53" t="s">
        <v>223</v>
      </c>
      <c r="K53" t="s">
        <v>224</v>
      </c>
      <c r="L53" t="s">
        <v>72</v>
      </c>
    </row>
    <row r="54" spans="1:12">
      <c r="A54" s="3" t="str">
        <f>HYPERLINK("https://www.analog.com/en/LTC4123#details", "LTC4123")</f>
        <v>LTC4123</v>
      </c>
      <c r="B54" t="s">
        <v>61</v>
      </c>
      <c r="C54">
        <v>2.2000000000000002</v>
      </c>
      <c r="D54">
        <v>5</v>
      </c>
      <c r="E54" t="s">
        <v>225</v>
      </c>
      <c r="F54" t="s">
        <v>226</v>
      </c>
      <c r="G54">
        <v>1</v>
      </c>
      <c r="H54" t="s">
        <v>80</v>
      </c>
      <c r="I54" t="s">
        <v>227</v>
      </c>
      <c r="J54" t="s">
        <v>12</v>
      </c>
      <c r="K54" t="s">
        <v>228</v>
      </c>
      <c r="L54" t="s">
        <v>229</v>
      </c>
    </row>
    <row r="55" spans="1:12">
      <c r="A55" s="3" t="str">
        <f>HYPERLINK("https://www.analog.com/en/ADP5090#details", "ADP5090")</f>
        <v>ADP5090</v>
      </c>
      <c r="B55" t="s">
        <v>61</v>
      </c>
      <c r="C55" t="s">
        <v>166</v>
      </c>
      <c r="D55">
        <v>3.3</v>
      </c>
      <c r="E55" t="s">
        <v>167</v>
      </c>
      <c r="F55" t="s">
        <v>79</v>
      </c>
      <c r="G55">
        <v>1</v>
      </c>
      <c r="H55" t="s">
        <v>46</v>
      </c>
      <c r="I55" t="s">
        <v>230</v>
      </c>
      <c r="J55" t="s">
        <v>169</v>
      </c>
      <c r="K55" t="s">
        <v>231</v>
      </c>
      <c r="L55" t="s">
        <v>232</v>
      </c>
    </row>
    <row r="56" spans="1:12">
      <c r="A56" s="3" t="str">
        <f>HYPERLINK("https://www.analog.com/en/LTC4079#details", "LTC4079")</f>
        <v>LTC4079</v>
      </c>
      <c r="B56" t="s">
        <v>61</v>
      </c>
      <c r="C56">
        <v>2.7</v>
      </c>
      <c r="D56">
        <v>60</v>
      </c>
      <c r="E56" t="s">
        <v>233</v>
      </c>
      <c r="F56" t="s">
        <v>234</v>
      </c>
      <c r="G56" t="s">
        <v>151</v>
      </c>
      <c r="H56" t="s">
        <v>80</v>
      </c>
      <c r="I56" t="s">
        <v>235</v>
      </c>
      <c r="J56" t="s">
        <v>236</v>
      </c>
      <c r="K56" t="s">
        <v>237</v>
      </c>
      <c r="L56" t="s">
        <v>238</v>
      </c>
    </row>
    <row r="57" spans="1:12">
      <c r="A57" s="3" t="str">
        <f>HYPERLINK("https://www.analog.com/en/LTC4121#details", "LTC4121")</f>
        <v>LTC4121</v>
      </c>
      <c r="B57" t="s">
        <v>61</v>
      </c>
      <c r="C57">
        <v>4.4000000000000004</v>
      </c>
      <c r="D57">
        <v>40</v>
      </c>
      <c r="E57" t="s">
        <v>239</v>
      </c>
      <c r="F57" t="s">
        <v>62</v>
      </c>
      <c r="G57" t="s">
        <v>240</v>
      </c>
      <c r="H57" t="s">
        <v>46</v>
      </c>
      <c r="I57" t="s">
        <v>241</v>
      </c>
      <c r="J57" t="s">
        <v>169</v>
      </c>
      <c r="K57" t="s">
        <v>242</v>
      </c>
      <c r="L57" t="s">
        <v>243</v>
      </c>
    </row>
    <row r="58" spans="1:12">
      <c r="A58" s="3" t="str">
        <f>HYPERLINK("https://www.analog.com/en/LTC4121-4.2#details", "LTC4121-4.2")</f>
        <v>LTC4121-4.2</v>
      </c>
      <c r="B58" t="s">
        <v>61</v>
      </c>
      <c r="C58">
        <v>4.4000000000000004</v>
      </c>
      <c r="D58">
        <v>40</v>
      </c>
      <c r="E58" t="s">
        <v>239</v>
      </c>
      <c r="F58" t="s">
        <v>31</v>
      </c>
      <c r="G58">
        <v>1</v>
      </c>
      <c r="H58" t="s">
        <v>46</v>
      </c>
      <c r="I58" t="s">
        <v>241</v>
      </c>
      <c r="J58" t="s">
        <v>169</v>
      </c>
      <c r="K58" t="s">
        <v>244</v>
      </c>
      <c r="L58" t="s">
        <v>243</v>
      </c>
    </row>
    <row r="59" spans="1:12">
      <c r="A59" s="3" t="str">
        <f>HYPERLINK("https://www.analog.com/en/LT8490#details", "LT8490")</f>
        <v>LT8490</v>
      </c>
      <c r="B59" t="s">
        <v>61</v>
      </c>
      <c r="C59">
        <v>6</v>
      </c>
      <c r="D59">
        <v>80</v>
      </c>
      <c r="E59">
        <v>10</v>
      </c>
      <c r="F59" t="s">
        <v>62</v>
      </c>
      <c r="G59" t="s">
        <v>63</v>
      </c>
      <c r="H59" t="s">
        <v>46</v>
      </c>
      <c r="I59" t="s">
        <v>245</v>
      </c>
      <c r="J59" t="s">
        <v>65</v>
      </c>
      <c r="K59" t="s">
        <v>246</v>
      </c>
      <c r="L59" t="s">
        <v>67</v>
      </c>
    </row>
    <row r="60" spans="1:12">
      <c r="A60" s="3" t="str">
        <f>HYPERLINK("https://www.analog.com/en/AD8451#details", "AD8451")</f>
        <v>AD8451</v>
      </c>
      <c r="B60" t="s">
        <v>247</v>
      </c>
      <c r="C60">
        <v>-31</v>
      </c>
      <c r="D60">
        <v>36</v>
      </c>
      <c r="E60" t="s">
        <v>12</v>
      </c>
      <c r="F60" t="s">
        <v>79</v>
      </c>
      <c r="G60">
        <v>1</v>
      </c>
      <c r="H60" t="s">
        <v>80</v>
      </c>
      <c r="I60" t="s">
        <v>248</v>
      </c>
      <c r="J60" t="s">
        <v>12</v>
      </c>
      <c r="K60" t="s">
        <v>249</v>
      </c>
      <c r="L60" t="s">
        <v>250</v>
      </c>
    </row>
    <row r="61" spans="1:12">
      <c r="A61" s="3" t="str">
        <f>HYPERLINK("https://www.analog.com/en/AD8450#details", "AD8450")</f>
        <v>AD8450</v>
      </c>
      <c r="B61" t="s">
        <v>247</v>
      </c>
      <c r="C61">
        <v>-31</v>
      </c>
      <c r="D61">
        <v>36</v>
      </c>
      <c r="E61" t="s">
        <v>12</v>
      </c>
      <c r="F61" t="s">
        <v>79</v>
      </c>
      <c r="G61">
        <v>1</v>
      </c>
      <c r="H61" t="s">
        <v>80</v>
      </c>
      <c r="I61" t="s">
        <v>251</v>
      </c>
      <c r="J61" t="s">
        <v>12</v>
      </c>
      <c r="K61" t="s">
        <v>252</v>
      </c>
      <c r="L61" t="s">
        <v>250</v>
      </c>
    </row>
    <row r="62" spans="1:12">
      <c r="A62" s="3" t="str">
        <f>HYPERLINK("https://www.analog.com/en/LTM8055#details", "LTM8055")</f>
        <v>LTM8055</v>
      </c>
      <c r="B62" t="s">
        <v>173</v>
      </c>
      <c r="C62">
        <v>5</v>
      </c>
      <c r="D62">
        <v>36</v>
      </c>
      <c r="E62">
        <v>8.5</v>
      </c>
      <c r="F62" t="s">
        <v>62</v>
      </c>
      <c r="G62" t="s">
        <v>174</v>
      </c>
      <c r="H62" t="s">
        <v>46</v>
      </c>
      <c r="I62" t="s">
        <v>253</v>
      </c>
      <c r="J62" t="s">
        <v>12</v>
      </c>
      <c r="K62" t="s">
        <v>254</v>
      </c>
      <c r="L62" t="s">
        <v>255</v>
      </c>
    </row>
    <row r="63" spans="1:12">
      <c r="A63" s="3" t="str">
        <f>HYPERLINK("https://www.analog.com/en/LTM8056#details", "LTM8056")</f>
        <v>LTM8056</v>
      </c>
      <c r="B63" t="s">
        <v>173</v>
      </c>
      <c r="C63">
        <v>5</v>
      </c>
      <c r="D63">
        <v>58</v>
      </c>
      <c r="E63">
        <v>5.4</v>
      </c>
      <c r="F63" t="s">
        <v>62</v>
      </c>
      <c r="G63" t="s">
        <v>256</v>
      </c>
      <c r="H63" t="s">
        <v>46</v>
      </c>
      <c r="I63" t="s">
        <v>257</v>
      </c>
      <c r="J63" t="s">
        <v>12</v>
      </c>
      <c r="K63" t="s">
        <v>258</v>
      </c>
      <c r="L63" t="s">
        <v>255</v>
      </c>
    </row>
    <row r="64" spans="1:12">
      <c r="A64" s="3" t="str">
        <f>HYPERLINK("https://www.analog.com/en/LTC3300-2#details", "LTC3300-2")</f>
        <v>LTC3300-2</v>
      </c>
      <c r="B64" t="s">
        <v>219</v>
      </c>
      <c r="C64" t="s">
        <v>12</v>
      </c>
      <c r="D64">
        <v>36</v>
      </c>
      <c r="E64">
        <v>10</v>
      </c>
      <c r="F64" t="s">
        <v>193</v>
      </c>
      <c r="G64" t="s">
        <v>259</v>
      </c>
      <c r="H64" t="s">
        <v>221</v>
      </c>
      <c r="I64" t="s">
        <v>260</v>
      </c>
      <c r="J64" t="s">
        <v>223</v>
      </c>
      <c r="K64" t="s">
        <v>261</v>
      </c>
      <c r="L64" t="s">
        <v>262</v>
      </c>
    </row>
    <row r="65" spans="1:12">
      <c r="A65" s="3" t="str">
        <f>HYPERLINK("https://www.analog.com/en/ADP5063#details", "ADP5063")</f>
        <v>ADP5063</v>
      </c>
      <c r="B65" t="s">
        <v>61</v>
      </c>
      <c r="C65">
        <v>4</v>
      </c>
      <c r="D65">
        <v>6.7</v>
      </c>
      <c r="E65">
        <v>2.1</v>
      </c>
      <c r="F65" t="s">
        <v>79</v>
      </c>
      <c r="G65">
        <v>1</v>
      </c>
      <c r="H65" t="s">
        <v>80</v>
      </c>
      <c r="I65" t="s">
        <v>263</v>
      </c>
      <c r="J65" t="s">
        <v>264</v>
      </c>
      <c r="K65" t="s">
        <v>265</v>
      </c>
      <c r="L65" t="s">
        <v>266</v>
      </c>
    </row>
    <row r="66" spans="1:12">
      <c r="A66" s="3" t="str">
        <f>HYPERLINK("https://www.analog.com/en/LTC6804-1#details", "LTC6804-1")</f>
        <v>LTC6804-1</v>
      </c>
      <c r="B66" t="s">
        <v>25</v>
      </c>
      <c r="C66">
        <v>11</v>
      </c>
      <c r="D66">
        <v>75</v>
      </c>
      <c r="E66" t="s">
        <v>12</v>
      </c>
      <c r="F66" t="s">
        <v>17</v>
      </c>
      <c r="G66" t="s">
        <v>12</v>
      </c>
      <c r="H66" t="s">
        <v>12</v>
      </c>
      <c r="I66" t="s">
        <v>267</v>
      </c>
      <c r="J66" t="s">
        <v>12</v>
      </c>
      <c r="K66" t="s">
        <v>268</v>
      </c>
      <c r="L66" t="s">
        <v>163</v>
      </c>
    </row>
    <row r="67" spans="1:12">
      <c r="A67" s="3" t="str">
        <f>HYPERLINK("https://www.analog.com/en/LTC6804-2#details", "LTC6804-2")</f>
        <v>LTC6804-2</v>
      </c>
      <c r="B67" t="s">
        <v>25</v>
      </c>
      <c r="C67">
        <v>11</v>
      </c>
      <c r="D67">
        <v>75</v>
      </c>
      <c r="E67" t="s">
        <v>12</v>
      </c>
      <c r="F67" t="s">
        <v>17</v>
      </c>
      <c r="G67" t="s">
        <v>12</v>
      </c>
      <c r="H67" t="s">
        <v>12</v>
      </c>
      <c r="I67" t="s">
        <v>269</v>
      </c>
      <c r="J67" t="s">
        <v>12</v>
      </c>
      <c r="K67" t="s">
        <v>270</v>
      </c>
      <c r="L67" t="s">
        <v>163</v>
      </c>
    </row>
    <row r="68" spans="1:12">
      <c r="A68" s="3" t="str">
        <f>HYPERLINK("https://www.analog.com/en/LT3651-8.2#details", "LT3651-8.2")</f>
        <v>LT3651-8.2</v>
      </c>
      <c r="B68" t="s">
        <v>61</v>
      </c>
      <c r="C68">
        <v>9</v>
      </c>
      <c r="D68">
        <v>32</v>
      </c>
      <c r="E68">
        <v>4</v>
      </c>
      <c r="F68" t="s">
        <v>31</v>
      </c>
      <c r="G68">
        <v>2</v>
      </c>
      <c r="H68" t="s">
        <v>46</v>
      </c>
      <c r="I68" t="s">
        <v>271</v>
      </c>
      <c r="J68" t="s">
        <v>12</v>
      </c>
      <c r="K68" t="s">
        <v>272</v>
      </c>
      <c r="L68" t="s">
        <v>273</v>
      </c>
    </row>
    <row r="69" spans="1:12">
      <c r="A69" s="3" t="str">
        <f>HYPERLINK("https://www.analog.com/en/LT3651-8.4#details", "LT3651-8.4")</f>
        <v>LT3651-8.4</v>
      </c>
      <c r="B69" t="s">
        <v>61</v>
      </c>
      <c r="C69">
        <v>9</v>
      </c>
      <c r="D69">
        <v>32</v>
      </c>
      <c r="E69">
        <v>4</v>
      </c>
      <c r="F69" t="s">
        <v>31</v>
      </c>
      <c r="G69">
        <v>2</v>
      </c>
      <c r="H69" t="s">
        <v>46</v>
      </c>
      <c r="I69" t="s">
        <v>271</v>
      </c>
      <c r="J69" t="s">
        <v>12</v>
      </c>
      <c r="K69" t="s">
        <v>274</v>
      </c>
      <c r="L69" t="s">
        <v>273</v>
      </c>
    </row>
    <row r="70" spans="1:12">
      <c r="A70" s="3" t="str">
        <f>HYPERLINK("https://www.analog.com/en/LTC3300-1#details", "LTC3300-1")</f>
        <v>LTC3300-1</v>
      </c>
      <c r="B70" t="s">
        <v>219</v>
      </c>
      <c r="C70" t="s">
        <v>12</v>
      </c>
      <c r="D70">
        <v>36</v>
      </c>
      <c r="E70">
        <v>10</v>
      </c>
      <c r="F70" t="s">
        <v>193</v>
      </c>
      <c r="G70" t="s">
        <v>259</v>
      </c>
      <c r="H70" t="s">
        <v>221</v>
      </c>
      <c r="I70" t="s">
        <v>275</v>
      </c>
      <c r="J70" t="s">
        <v>223</v>
      </c>
      <c r="K70" t="s">
        <v>276</v>
      </c>
      <c r="L70" t="s">
        <v>262</v>
      </c>
    </row>
    <row r="71" spans="1:12">
      <c r="A71" s="3" t="str">
        <f>HYPERLINK("https://www.analog.com/en/LTC4089-3#details", "LTC4089-3")</f>
        <v>LTC4089-3</v>
      </c>
      <c r="B71" t="s">
        <v>277</v>
      </c>
      <c r="C71">
        <v>6</v>
      </c>
      <c r="D71">
        <v>36</v>
      </c>
      <c r="E71">
        <v>1.2</v>
      </c>
      <c r="F71" t="s">
        <v>31</v>
      </c>
      <c r="G71">
        <v>1</v>
      </c>
      <c r="H71" t="s">
        <v>80</v>
      </c>
      <c r="I71" t="s">
        <v>278</v>
      </c>
      <c r="J71" t="s">
        <v>279</v>
      </c>
      <c r="K71" t="s">
        <v>280</v>
      </c>
      <c r="L71" t="s">
        <v>143</v>
      </c>
    </row>
    <row r="72" spans="1:12">
      <c r="A72" s="3" t="str">
        <f>HYPERLINK("https://www.analog.com/en/LT8584#details", "LT8584")</f>
        <v>LT8584</v>
      </c>
      <c r="B72" t="s">
        <v>219</v>
      </c>
      <c r="C72">
        <v>2.5</v>
      </c>
      <c r="D72">
        <v>7.5</v>
      </c>
      <c r="E72">
        <v>2.5</v>
      </c>
      <c r="F72" t="s">
        <v>193</v>
      </c>
      <c r="G72" t="s">
        <v>281</v>
      </c>
      <c r="H72" t="s">
        <v>221</v>
      </c>
      <c r="I72" t="s">
        <v>282</v>
      </c>
      <c r="J72" t="s">
        <v>283</v>
      </c>
      <c r="K72" t="s">
        <v>284</v>
      </c>
      <c r="L72" t="s">
        <v>285</v>
      </c>
    </row>
    <row r="73" spans="1:12">
      <c r="A73" s="3" t="str">
        <f>HYPERLINK("https://www.analog.com/en/LTC2943#details", "LTC2943")</f>
        <v>LTC2943</v>
      </c>
      <c r="B73" t="s">
        <v>149</v>
      </c>
      <c r="C73">
        <v>3.6</v>
      </c>
      <c r="D73">
        <v>20</v>
      </c>
      <c r="E73" t="s">
        <v>12</v>
      </c>
      <c r="F73" t="s">
        <v>150</v>
      </c>
      <c r="G73" t="s">
        <v>178</v>
      </c>
      <c r="H73" t="s">
        <v>152</v>
      </c>
      <c r="I73" t="s">
        <v>286</v>
      </c>
      <c r="J73" t="s">
        <v>12</v>
      </c>
      <c r="K73" t="s">
        <v>287</v>
      </c>
      <c r="L73" t="s">
        <v>155</v>
      </c>
    </row>
    <row r="74" spans="1:12">
      <c r="A74" s="3" t="str">
        <f>HYPERLINK("https://www.analog.com/en/LTC4020#details", "LTC4020")</f>
        <v>LTC4020</v>
      </c>
      <c r="B74" t="s">
        <v>61</v>
      </c>
      <c r="C74">
        <v>4.5</v>
      </c>
      <c r="D74">
        <v>55</v>
      </c>
      <c r="E74">
        <v>20</v>
      </c>
      <c r="F74" t="s">
        <v>62</v>
      </c>
      <c r="G74" t="s">
        <v>288</v>
      </c>
      <c r="H74" t="s">
        <v>289</v>
      </c>
      <c r="I74" t="s">
        <v>290</v>
      </c>
      <c r="J74" t="s">
        <v>291</v>
      </c>
      <c r="K74" t="s">
        <v>292</v>
      </c>
      <c r="L74" t="s">
        <v>212</v>
      </c>
    </row>
    <row r="75" spans="1:12">
      <c r="A75" s="3" t="str">
        <f>HYPERLINK("https://www.analog.com/en/LTC4090-3#details", "LTC4090-3")</f>
        <v>LTC4090-3</v>
      </c>
      <c r="B75" t="s">
        <v>277</v>
      </c>
      <c r="C75">
        <v>6</v>
      </c>
      <c r="D75">
        <v>36</v>
      </c>
      <c r="E75">
        <v>1.5</v>
      </c>
      <c r="F75" t="s">
        <v>31</v>
      </c>
      <c r="G75">
        <v>1</v>
      </c>
      <c r="H75" t="s">
        <v>80</v>
      </c>
      <c r="I75" t="s">
        <v>293</v>
      </c>
      <c r="J75" t="s">
        <v>294</v>
      </c>
      <c r="K75" t="s">
        <v>295</v>
      </c>
      <c r="L75" t="s">
        <v>143</v>
      </c>
    </row>
    <row r="76" spans="1:12">
      <c r="A76" s="3" t="str">
        <f>HYPERLINK("https://www.analog.com/en/LTC4120#details", "LTC4120")</f>
        <v>LTC4120</v>
      </c>
      <c r="B76" t="s">
        <v>61</v>
      </c>
      <c r="C76">
        <v>4.25</v>
      </c>
      <c r="D76">
        <v>40</v>
      </c>
      <c r="E76" t="s">
        <v>239</v>
      </c>
      <c r="F76" t="s">
        <v>31</v>
      </c>
      <c r="G76" t="s">
        <v>296</v>
      </c>
      <c r="H76" t="s">
        <v>46</v>
      </c>
      <c r="I76" t="s">
        <v>297</v>
      </c>
      <c r="J76" t="s">
        <v>78</v>
      </c>
      <c r="K76" t="s">
        <v>298</v>
      </c>
      <c r="L76" t="s">
        <v>243</v>
      </c>
    </row>
    <row r="77" spans="1:12">
      <c r="A77" s="3" t="str">
        <f>HYPERLINK("https://www.analog.com/en/LTC4120-4.2#details", "LTC4120-4.2")</f>
        <v>LTC4120-4.2</v>
      </c>
      <c r="B77" t="s">
        <v>61</v>
      </c>
      <c r="C77">
        <v>4.25</v>
      </c>
      <c r="D77">
        <v>40</v>
      </c>
      <c r="E77" t="s">
        <v>239</v>
      </c>
      <c r="F77" t="s">
        <v>31</v>
      </c>
      <c r="G77">
        <v>1</v>
      </c>
      <c r="H77" t="s">
        <v>46</v>
      </c>
      <c r="I77" t="s">
        <v>297</v>
      </c>
      <c r="J77" t="s">
        <v>78</v>
      </c>
      <c r="K77" t="s">
        <v>299</v>
      </c>
      <c r="L77" t="s">
        <v>243</v>
      </c>
    </row>
    <row r="78" spans="1:12">
      <c r="A78" s="3" t="str">
        <f>HYPERLINK("https://www.analog.com/en/ADP5062#details", "ADP5062")</f>
        <v>ADP5062</v>
      </c>
      <c r="B78" t="s">
        <v>61</v>
      </c>
      <c r="C78">
        <v>4</v>
      </c>
      <c r="D78">
        <v>6.7</v>
      </c>
      <c r="E78">
        <v>2.1</v>
      </c>
      <c r="F78" t="s">
        <v>79</v>
      </c>
      <c r="G78">
        <v>1</v>
      </c>
      <c r="H78" t="s">
        <v>80</v>
      </c>
      <c r="I78" t="s">
        <v>300</v>
      </c>
      <c r="J78" t="s">
        <v>264</v>
      </c>
      <c r="K78" t="s">
        <v>301</v>
      </c>
      <c r="L78" t="s">
        <v>266</v>
      </c>
    </row>
    <row r="79" spans="1:12">
      <c r="A79" s="3" t="str">
        <f>HYPERLINK("https://www.analog.com/en/ADP5061#details", "ADP5061")</f>
        <v>ADP5061</v>
      </c>
      <c r="B79" t="s">
        <v>277</v>
      </c>
      <c r="C79">
        <v>4</v>
      </c>
      <c r="D79">
        <v>6.7</v>
      </c>
      <c r="E79">
        <v>2.1</v>
      </c>
      <c r="F79" t="s">
        <v>79</v>
      </c>
      <c r="G79">
        <v>1</v>
      </c>
      <c r="H79" t="s">
        <v>80</v>
      </c>
      <c r="I79" t="s">
        <v>302</v>
      </c>
      <c r="J79" t="s">
        <v>264</v>
      </c>
      <c r="K79" t="s">
        <v>303</v>
      </c>
      <c r="L79" t="s">
        <v>304</v>
      </c>
    </row>
    <row r="80" spans="1:12">
      <c r="A80" s="3" t="str">
        <f>HYPERLINK("https://www.analog.com/en/LTC3586-2#details", "LTC3586-2")</f>
        <v>LTC3586-2</v>
      </c>
      <c r="B80" t="s">
        <v>139</v>
      </c>
      <c r="C80">
        <v>4.3499999999999996</v>
      </c>
      <c r="D80">
        <v>5.5</v>
      </c>
      <c r="E80">
        <v>1.5</v>
      </c>
      <c r="F80" t="s">
        <v>31</v>
      </c>
      <c r="G80">
        <v>1</v>
      </c>
      <c r="H80" t="s">
        <v>80</v>
      </c>
      <c r="I80" t="s">
        <v>305</v>
      </c>
      <c r="J80" t="s">
        <v>306</v>
      </c>
      <c r="K80" t="s">
        <v>307</v>
      </c>
      <c r="L80" t="s">
        <v>308</v>
      </c>
    </row>
    <row r="81" spans="1:12">
      <c r="A81" s="3" t="str">
        <f>HYPERLINK("https://www.analog.com/en/LTC3586-3#details", "LTC3586-3")</f>
        <v>LTC3586-3</v>
      </c>
      <c r="B81" t="s">
        <v>139</v>
      </c>
      <c r="C81">
        <v>4.3499999999999996</v>
      </c>
      <c r="D81">
        <v>5.5</v>
      </c>
      <c r="E81">
        <v>1.5</v>
      </c>
      <c r="F81" t="s">
        <v>31</v>
      </c>
      <c r="G81">
        <v>1</v>
      </c>
      <c r="H81" t="s">
        <v>80</v>
      </c>
      <c r="I81" t="s">
        <v>305</v>
      </c>
      <c r="J81" t="s">
        <v>306</v>
      </c>
      <c r="K81" t="s">
        <v>309</v>
      </c>
      <c r="L81" t="s">
        <v>308</v>
      </c>
    </row>
    <row r="82" spans="1:12">
      <c r="A82" s="3" t="str">
        <f>HYPERLINK("https://www.analog.com/en/LTC4000-1#details", "LTC4000-1")</f>
        <v>LTC4000-1</v>
      </c>
      <c r="B82" t="s">
        <v>139</v>
      </c>
      <c r="C82">
        <v>3</v>
      </c>
      <c r="D82">
        <v>60</v>
      </c>
      <c r="E82">
        <v>20</v>
      </c>
      <c r="F82" t="s">
        <v>156</v>
      </c>
      <c r="G82" t="s">
        <v>204</v>
      </c>
      <c r="H82" t="s">
        <v>46</v>
      </c>
      <c r="I82" t="s">
        <v>310</v>
      </c>
      <c r="J82" t="s">
        <v>185</v>
      </c>
      <c r="K82" t="s">
        <v>311</v>
      </c>
      <c r="L82" t="s">
        <v>312</v>
      </c>
    </row>
    <row r="83" spans="1:12">
      <c r="A83" s="3" t="str">
        <f>HYPERLINK("https://www.analog.com/en/LT3796#details", "LT3796")</f>
        <v>LT3796</v>
      </c>
      <c r="B83" t="s">
        <v>69</v>
      </c>
      <c r="C83">
        <v>6</v>
      </c>
      <c r="D83">
        <v>100</v>
      </c>
      <c r="E83">
        <v>20</v>
      </c>
      <c r="F83" t="s">
        <v>203</v>
      </c>
      <c r="G83" t="s">
        <v>313</v>
      </c>
      <c r="H83" t="s">
        <v>46</v>
      </c>
      <c r="I83" t="s">
        <v>314</v>
      </c>
      <c r="J83" t="s">
        <v>12</v>
      </c>
      <c r="K83" t="s">
        <v>315</v>
      </c>
      <c r="L83" t="s">
        <v>316</v>
      </c>
    </row>
    <row r="84" spans="1:12">
      <c r="A84" s="3" t="str">
        <f>HYPERLINK("https://www.analog.com/en/LTC4156#details", "LTC4156")</f>
        <v>LTC4156</v>
      </c>
      <c r="B84" t="s">
        <v>277</v>
      </c>
      <c r="C84">
        <v>4.3499999999999996</v>
      </c>
      <c r="D84">
        <v>5.5</v>
      </c>
      <c r="E84">
        <v>3.5</v>
      </c>
      <c r="F84" t="s">
        <v>121</v>
      </c>
      <c r="G84">
        <v>1</v>
      </c>
      <c r="H84" t="s">
        <v>46</v>
      </c>
      <c r="I84" t="s">
        <v>317</v>
      </c>
      <c r="J84" t="s">
        <v>318</v>
      </c>
      <c r="K84" t="s">
        <v>319</v>
      </c>
      <c r="L84" t="s">
        <v>160</v>
      </c>
    </row>
    <row r="85" spans="1:12">
      <c r="A85" s="3" t="str">
        <f>HYPERLINK("https://www.analog.com/en/LTC3553-2#details", "LTC3553-2")</f>
        <v>LTC3553-2</v>
      </c>
      <c r="B85" t="s">
        <v>139</v>
      </c>
      <c r="C85">
        <v>4.3499999999999996</v>
      </c>
      <c r="D85">
        <v>5.5</v>
      </c>
      <c r="E85" t="s">
        <v>320</v>
      </c>
      <c r="F85" t="s">
        <v>31</v>
      </c>
      <c r="G85">
        <v>1</v>
      </c>
      <c r="H85" t="s">
        <v>80</v>
      </c>
      <c r="I85" t="s">
        <v>321</v>
      </c>
      <c r="J85" t="s">
        <v>12</v>
      </c>
      <c r="K85" t="s">
        <v>322</v>
      </c>
      <c r="L85" t="s">
        <v>323</v>
      </c>
    </row>
    <row r="86" spans="1:12">
      <c r="A86" s="3" t="str">
        <f>HYPERLINK("https://www.analog.com/en/LTM8026#details", "LTM8026")</f>
        <v>LTM8026</v>
      </c>
      <c r="B86" t="s">
        <v>173</v>
      </c>
      <c r="C86">
        <v>6</v>
      </c>
      <c r="D86">
        <v>36</v>
      </c>
      <c r="E86">
        <v>5</v>
      </c>
      <c r="F86" t="s">
        <v>62</v>
      </c>
      <c r="G86" t="s">
        <v>324</v>
      </c>
      <c r="H86" t="s">
        <v>46</v>
      </c>
      <c r="I86" t="s">
        <v>325</v>
      </c>
      <c r="J86" t="s">
        <v>12</v>
      </c>
      <c r="K86" t="s">
        <v>326</v>
      </c>
      <c r="L86" t="s">
        <v>327</v>
      </c>
    </row>
    <row r="87" spans="1:12">
      <c r="A87" s="3" t="str">
        <f>HYPERLINK("https://www.analog.com/en/ADP5065#details", "ADP5065")</f>
        <v>ADP5065</v>
      </c>
      <c r="B87" t="s">
        <v>61</v>
      </c>
      <c r="C87">
        <v>4</v>
      </c>
      <c r="D87">
        <v>5.5</v>
      </c>
      <c r="E87">
        <v>1.25</v>
      </c>
      <c r="F87" t="s">
        <v>79</v>
      </c>
      <c r="G87">
        <v>1</v>
      </c>
      <c r="H87" t="s">
        <v>46</v>
      </c>
      <c r="I87" t="s">
        <v>328</v>
      </c>
      <c r="J87" t="s">
        <v>141</v>
      </c>
      <c r="K87" t="s">
        <v>329</v>
      </c>
      <c r="L87" t="s">
        <v>330</v>
      </c>
    </row>
    <row r="88" spans="1:12">
      <c r="A88" s="3" t="str">
        <f>HYPERLINK("https://www.analog.com/en/LTM8052#details", "LTM8052")</f>
        <v>LTM8052</v>
      </c>
      <c r="B88" t="s">
        <v>173</v>
      </c>
      <c r="C88">
        <v>6</v>
      </c>
      <c r="D88">
        <v>36</v>
      </c>
      <c r="E88">
        <v>5</v>
      </c>
      <c r="F88" t="s">
        <v>62</v>
      </c>
      <c r="G88" t="s">
        <v>324</v>
      </c>
      <c r="H88" t="s">
        <v>46</v>
      </c>
      <c r="I88" t="s">
        <v>331</v>
      </c>
      <c r="J88" t="s">
        <v>12</v>
      </c>
      <c r="K88" t="s">
        <v>332</v>
      </c>
      <c r="L88" t="s">
        <v>327</v>
      </c>
    </row>
    <row r="89" spans="1:12">
      <c r="A89" s="3" t="str">
        <f>HYPERLINK("https://www.analog.com/en/LTM8052A#details", "LTM8052A")</f>
        <v>LTM8052A</v>
      </c>
      <c r="B89" t="s">
        <v>173</v>
      </c>
      <c r="C89">
        <v>6</v>
      </c>
      <c r="D89">
        <v>36</v>
      </c>
      <c r="E89">
        <v>5</v>
      </c>
      <c r="F89" t="s">
        <v>62</v>
      </c>
      <c r="G89" t="s">
        <v>324</v>
      </c>
      <c r="H89" t="s">
        <v>46</v>
      </c>
      <c r="I89" t="s">
        <v>331</v>
      </c>
      <c r="J89" t="s">
        <v>12</v>
      </c>
      <c r="K89" t="s">
        <v>333</v>
      </c>
      <c r="L89" t="s">
        <v>327</v>
      </c>
    </row>
    <row r="90" spans="1:12">
      <c r="A90" s="3" t="str">
        <f>HYPERLINK("https://www.analog.com/en/LTC4000#details", "LTC4000")</f>
        <v>LTC4000</v>
      </c>
      <c r="B90" t="s">
        <v>277</v>
      </c>
      <c r="C90">
        <v>3</v>
      </c>
      <c r="D90">
        <v>60</v>
      </c>
      <c r="E90">
        <v>20</v>
      </c>
      <c r="F90" t="s">
        <v>156</v>
      </c>
      <c r="G90" t="s">
        <v>204</v>
      </c>
      <c r="H90" t="s">
        <v>46</v>
      </c>
      <c r="I90" t="s">
        <v>334</v>
      </c>
      <c r="J90" t="s">
        <v>12</v>
      </c>
      <c r="K90" t="s">
        <v>335</v>
      </c>
      <c r="L90" t="s">
        <v>312</v>
      </c>
    </row>
    <row r="91" spans="1:12">
      <c r="A91" s="3" t="str">
        <f>HYPERLINK("https://www.analog.com/en/LTC4155#details", "LTC4155")</f>
        <v>LTC4155</v>
      </c>
      <c r="B91" t="s">
        <v>277</v>
      </c>
      <c r="C91">
        <v>4.3499999999999996</v>
      </c>
      <c r="D91">
        <v>5.5</v>
      </c>
      <c r="E91">
        <v>3.5</v>
      </c>
      <c r="F91" t="s">
        <v>31</v>
      </c>
      <c r="G91">
        <v>1</v>
      </c>
      <c r="H91" t="s">
        <v>336</v>
      </c>
      <c r="I91" t="s">
        <v>337</v>
      </c>
      <c r="J91" t="s">
        <v>338</v>
      </c>
      <c r="K91" t="s">
        <v>339</v>
      </c>
      <c r="L91" t="s">
        <v>160</v>
      </c>
    </row>
    <row r="92" spans="1:12">
      <c r="A92" s="3" t="str">
        <f>HYPERLINK("https://www.analog.com/en/LTC4085-3#details", "LTC4085-3")</f>
        <v>LTC4085-3</v>
      </c>
      <c r="B92" t="s">
        <v>277</v>
      </c>
      <c r="C92">
        <v>4.3499999999999996</v>
      </c>
      <c r="D92">
        <v>5.5</v>
      </c>
      <c r="E92">
        <v>1.2</v>
      </c>
      <c r="F92" t="s">
        <v>31</v>
      </c>
      <c r="G92">
        <v>1</v>
      </c>
      <c r="H92" t="s">
        <v>80</v>
      </c>
      <c r="I92" t="s">
        <v>340</v>
      </c>
      <c r="J92" t="s">
        <v>341</v>
      </c>
      <c r="K92" t="s">
        <v>342</v>
      </c>
      <c r="L92" t="s">
        <v>343</v>
      </c>
    </row>
    <row r="93" spans="1:12">
      <c r="A93" s="3" t="str">
        <f>HYPERLINK("https://www.analog.com/en/LTC4085-4#details", "LTC4085-4")</f>
        <v>LTC4085-4</v>
      </c>
      <c r="B93" t="s">
        <v>277</v>
      </c>
      <c r="C93">
        <v>4.3499999999999996</v>
      </c>
      <c r="D93">
        <v>5.5</v>
      </c>
      <c r="E93">
        <v>1.2</v>
      </c>
      <c r="F93" t="s">
        <v>31</v>
      </c>
      <c r="G93">
        <v>1</v>
      </c>
      <c r="H93" t="s">
        <v>80</v>
      </c>
      <c r="I93" t="s">
        <v>340</v>
      </c>
      <c r="J93" t="s">
        <v>341</v>
      </c>
      <c r="K93" t="s">
        <v>344</v>
      </c>
      <c r="L93" t="s">
        <v>343</v>
      </c>
    </row>
    <row r="94" spans="1:12">
      <c r="A94" s="3" t="str">
        <f>HYPERLINK("https://www.analog.com/en/LTC6803-1#details", "LTC6803-1")</f>
        <v>LTC6803-1</v>
      </c>
      <c r="B94" t="s">
        <v>25</v>
      </c>
      <c r="C94">
        <v>10</v>
      </c>
      <c r="D94">
        <v>75</v>
      </c>
      <c r="E94" t="s">
        <v>12</v>
      </c>
      <c r="F94" t="s">
        <v>17</v>
      </c>
      <c r="G94" t="s">
        <v>12</v>
      </c>
      <c r="H94" t="s">
        <v>12</v>
      </c>
      <c r="I94" t="s">
        <v>345</v>
      </c>
      <c r="J94" t="s">
        <v>12</v>
      </c>
      <c r="K94" t="s">
        <v>346</v>
      </c>
      <c r="L94" t="s">
        <v>100</v>
      </c>
    </row>
    <row r="95" spans="1:12">
      <c r="A95" s="3" t="str">
        <f>HYPERLINK("https://www.analog.com/en/LTC6803-3#details", "LTC6803-3")</f>
        <v>LTC6803-3</v>
      </c>
      <c r="B95" t="s">
        <v>25</v>
      </c>
      <c r="C95">
        <v>10</v>
      </c>
      <c r="D95">
        <v>75</v>
      </c>
      <c r="E95" t="s">
        <v>12</v>
      </c>
      <c r="F95" t="s">
        <v>17</v>
      </c>
      <c r="G95" t="s">
        <v>12</v>
      </c>
      <c r="H95" t="s">
        <v>12</v>
      </c>
      <c r="I95" t="s">
        <v>347</v>
      </c>
      <c r="J95" t="s">
        <v>12</v>
      </c>
      <c r="K95" t="s">
        <v>348</v>
      </c>
      <c r="L95" t="s">
        <v>100</v>
      </c>
    </row>
    <row r="96" spans="1:12">
      <c r="A96" s="3" t="str">
        <f>HYPERLINK("https://www.analog.com/en/LTC4071#details", "LTC4071")</f>
        <v>LTC4071</v>
      </c>
      <c r="B96" t="s">
        <v>61</v>
      </c>
      <c r="C96">
        <v>2.65</v>
      </c>
      <c r="D96" t="s">
        <v>12</v>
      </c>
      <c r="E96" t="s">
        <v>118</v>
      </c>
      <c r="F96" t="s">
        <v>31</v>
      </c>
      <c r="G96">
        <v>1</v>
      </c>
      <c r="H96" t="s">
        <v>349</v>
      </c>
      <c r="I96" t="s">
        <v>350</v>
      </c>
      <c r="J96" t="s">
        <v>236</v>
      </c>
      <c r="K96" t="s">
        <v>351</v>
      </c>
      <c r="L96" t="s">
        <v>352</v>
      </c>
    </row>
    <row r="97" spans="1:12">
      <c r="A97" s="3" t="str">
        <f>HYPERLINK("https://www.analog.com/en/LTC4160#details", "LTC4160")</f>
        <v>LTC4160</v>
      </c>
      <c r="B97" t="s">
        <v>277</v>
      </c>
      <c r="C97">
        <v>4.3499999999999996</v>
      </c>
      <c r="D97">
        <v>5.5</v>
      </c>
      <c r="E97">
        <v>1.2</v>
      </c>
      <c r="F97" t="s">
        <v>31</v>
      </c>
      <c r="G97">
        <v>1</v>
      </c>
      <c r="H97" t="s">
        <v>80</v>
      </c>
      <c r="I97" t="s">
        <v>353</v>
      </c>
      <c r="J97" t="s">
        <v>354</v>
      </c>
      <c r="K97" t="s">
        <v>355</v>
      </c>
      <c r="L97" t="s">
        <v>192</v>
      </c>
    </row>
    <row r="98" spans="1:12">
      <c r="A98" s="3" t="str">
        <f>HYPERLINK("https://www.analog.com/en/LTC4160-1#details", "LTC4160-1")</f>
        <v>LTC4160-1</v>
      </c>
      <c r="B98" t="s">
        <v>277</v>
      </c>
      <c r="C98">
        <v>4.3499999999999996</v>
      </c>
      <c r="D98">
        <v>5.5</v>
      </c>
      <c r="E98">
        <v>1.2</v>
      </c>
      <c r="F98" t="s">
        <v>31</v>
      </c>
      <c r="G98">
        <v>1</v>
      </c>
      <c r="H98" t="s">
        <v>80</v>
      </c>
      <c r="I98" t="s">
        <v>353</v>
      </c>
      <c r="J98" t="s">
        <v>354</v>
      </c>
      <c r="K98" t="s">
        <v>356</v>
      </c>
      <c r="L98" t="s">
        <v>192</v>
      </c>
    </row>
    <row r="99" spans="1:12">
      <c r="A99" s="3" t="str">
        <f>HYPERLINK("https://www.analog.com/en/LTM8061#details", "LTM8061")</f>
        <v>LTM8061</v>
      </c>
      <c r="B99" t="s">
        <v>173</v>
      </c>
      <c r="C99">
        <v>4.95</v>
      </c>
      <c r="D99">
        <v>32</v>
      </c>
      <c r="E99">
        <v>2</v>
      </c>
      <c r="F99" t="s">
        <v>62</v>
      </c>
      <c r="G99" t="s">
        <v>296</v>
      </c>
      <c r="H99" t="s">
        <v>46</v>
      </c>
      <c r="I99" t="s">
        <v>357</v>
      </c>
      <c r="J99" t="s">
        <v>12</v>
      </c>
      <c r="K99" t="s">
        <v>358</v>
      </c>
      <c r="L99" t="s">
        <v>359</v>
      </c>
    </row>
    <row r="100" spans="1:12">
      <c r="A100" s="3" t="str">
        <f>HYPERLINK("https://www.analog.com/en/LT3651-4.1#details", "LT3651-4.1")</f>
        <v>LT3651-4.1</v>
      </c>
      <c r="B100" t="s">
        <v>61</v>
      </c>
      <c r="C100">
        <v>6.5</v>
      </c>
      <c r="D100">
        <v>32</v>
      </c>
      <c r="E100">
        <v>4</v>
      </c>
      <c r="F100" t="s">
        <v>31</v>
      </c>
      <c r="G100">
        <v>1</v>
      </c>
      <c r="H100" t="s">
        <v>46</v>
      </c>
      <c r="I100" t="s">
        <v>360</v>
      </c>
      <c r="J100" t="s">
        <v>12</v>
      </c>
      <c r="K100" t="s">
        <v>361</v>
      </c>
      <c r="L100" t="s">
        <v>273</v>
      </c>
    </row>
    <row r="101" spans="1:12">
      <c r="A101" s="3" t="str">
        <f>HYPERLINK("https://www.analog.com/en/LT3651-4.2#details", "LT3651-4.2")</f>
        <v>LT3651-4.2</v>
      </c>
      <c r="B101" t="s">
        <v>61</v>
      </c>
      <c r="C101">
        <v>6.5</v>
      </c>
      <c r="D101">
        <v>32</v>
      </c>
      <c r="E101">
        <v>4</v>
      </c>
      <c r="F101" t="s">
        <v>31</v>
      </c>
      <c r="G101">
        <v>1</v>
      </c>
      <c r="H101" t="s">
        <v>46</v>
      </c>
      <c r="I101" t="s">
        <v>360</v>
      </c>
      <c r="J101" t="s">
        <v>12</v>
      </c>
      <c r="K101" t="s">
        <v>362</v>
      </c>
      <c r="L101" t="s">
        <v>273</v>
      </c>
    </row>
    <row r="102" spans="1:12">
      <c r="A102" s="3" t="str">
        <f>HYPERLINK("https://www.analog.com/en/LTC2941-1#details", "LTC2941-1")</f>
        <v>LTC2941-1</v>
      </c>
      <c r="B102" t="s">
        <v>149</v>
      </c>
      <c r="C102">
        <v>2.7</v>
      </c>
      <c r="D102">
        <v>5.5</v>
      </c>
      <c r="E102" t="s">
        <v>12</v>
      </c>
      <c r="F102" t="s">
        <v>150</v>
      </c>
      <c r="G102">
        <v>1</v>
      </c>
      <c r="H102" t="s">
        <v>152</v>
      </c>
      <c r="I102" t="s">
        <v>363</v>
      </c>
      <c r="J102" t="s">
        <v>12</v>
      </c>
      <c r="K102" t="s">
        <v>364</v>
      </c>
      <c r="L102" t="s">
        <v>365</v>
      </c>
    </row>
    <row r="103" spans="1:12">
      <c r="A103" s="3" t="str">
        <f>HYPERLINK("https://www.analog.com/en/LTC2942-1#details", "LTC2942-1")</f>
        <v>LTC2942-1</v>
      </c>
      <c r="B103" t="s">
        <v>149</v>
      </c>
      <c r="C103">
        <v>2.7</v>
      </c>
      <c r="D103">
        <v>5.5</v>
      </c>
      <c r="E103" t="s">
        <v>12</v>
      </c>
      <c r="F103" t="s">
        <v>150</v>
      </c>
      <c r="G103">
        <v>1</v>
      </c>
      <c r="H103" t="s">
        <v>152</v>
      </c>
      <c r="I103" t="s">
        <v>366</v>
      </c>
      <c r="J103" t="s">
        <v>12</v>
      </c>
      <c r="K103" t="s">
        <v>367</v>
      </c>
      <c r="L103" t="s">
        <v>365</v>
      </c>
    </row>
    <row r="104" spans="1:12">
      <c r="A104" s="3" t="str">
        <f>HYPERLINK("https://www.analog.com/en/LTC3553#details", "LTC3553")</f>
        <v>LTC3553</v>
      </c>
      <c r="B104" t="s">
        <v>139</v>
      </c>
      <c r="C104">
        <v>4.3499999999999996</v>
      </c>
      <c r="D104">
        <v>5.5</v>
      </c>
      <c r="E104" t="s">
        <v>320</v>
      </c>
      <c r="F104" t="s">
        <v>31</v>
      </c>
      <c r="G104">
        <v>1</v>
      </c>
      <c r="H104" t="s">
        <v>80</v>
      </c>
      <c r="I104" t="s">
        <v>368</v>
      </c>
      <c r="J104" t="s">
        <v>12</v>
      </c>
      <c r="K104" t="s">
        <v>369</v>
      </c>
      <c r="L104" t="s">
        <v>323</v>
      </c>
    </row>
    <row r="105" spans="1:12">
      <c r="A105" s="3" t="str">
        <f>HYPERLINK("https://www.analog.com/en/LTC3554#details", "LTC3554")</f>
        <v>LTC3554</v>
      </c>
      <c r="B105" t="s">
        <v>139</v>
      </c>
      <c r="C105">
        <v>2.7</v>
      </c>
      <c r="D105">
        <v>5.5</v>
      </c>
      <c r="E105" t="s">
        <v>239</v>
      </c>
      <c r="F105" t="s">
        <v>31</v>
      </c>
      <c r="G105">
        <v>1</v>
      </c>
      <c r="H105" t="s">
        <v>80</v>
      </c>
      <c r="I105" t="s">
        <v>370</v>
      </c>
      <c r="J105" t="s">
        <v>141</v>
      </c>
      <c r="K105" t="s">
        <v>371</v>
      </c>
      <c r="L105" t="s">
        <v>323</v>
      </c>
    </row>
    <row r="106" spans="1:12">
      <c r="A106" s="3" t="str">
        <f>HYPERLINK("https://www.analog.com/en/LTC3554-1#details", "LTC3554-1")</f>
        <v>LTC3554-1</v>
      </c>
      <c r="B106" t="s">
        <v>139</v>
      </c>
      <c r="C106">
        <v>2.7</v>
      </c>
      <c r="D106">
        <v>5.5</v>
      </c>
      <c r="E106" t="s">
        <v>239</v>
      </c>
      <c r="F106" t="s">
        <v>31</v>
      </c>
      <c r="G106">
        <v>1</v>
      </c>
      <c r="H106" t="s">
        <v>80</v>
      </c>
      <c r="I106" t="s">
        <v>370</v>
      </c>
      <c r="J106" t="s">
        <v>141</v>
      </c>
      <c r="K106" t="s">
        <v>372</v>
      </c>
      <c r="L106" t="s">
        <v>323</v>
      </c>
    </row>
    <row r="107" spans="1:12">
      <c r="A107" s="3" t="str">
        <f>HYPERLINK("https://www.analog.com/en/LTC3554-2#details", "LTC3554-2")</f>
        <v>LTC3554-2</v>
      </c>
      <c r="B107" t="s">
        <v>139</v>
      </c>
      <c r="C107">
        <v>2.7</v>
      </c>
      <c r="D107">
        <v>5.5</v>
      </c>
      <c r="E107" t="s">
        <v>239</v>
      </c>
      <c r="F107" t="s">
        <v>31</v>
      </c>
      <c r="G107">
        <v>1</v>
      </c>
      <c r="H107" t="s">
        <v>80</v>
      </c>
      <c r="I107" t="s">
        <v>370</v>
      </c>
      <c r="J107" t="s">
        <v>141</v>
      </c>
      <c r="K107" t="s">
        <v>373</v>
      </c>
      <c r="L107" t="s">
        <v>323</v>
      </c>
    </row>
    <row r="108" spans="1:12">
      <c r="A108" s="3" t="str">
        <f>HYPERLINK("https://www.analog.com/en/LTC3554-3#details", "LTC3554-3")</f>
        <v>LTC3554-3</v>
      </c>
      <c r="B108" t="s">
        <v>139</v>
      </c>
      <c r="C108">
        <v>2.7</v>
      </c>
      <c r="D108">
        <v>5.5</v>
      </c>
      <c r="E108" t="s">
        <v>239</v>
      </c>
      <c r="F108" t="s">
        <v>31</v>
      </c>
      <c r="G108">
        <v>1</v>
      </c>
      <c r="H108" t="s">
        <v>80</v>
      </c>
      <c r="I108" t="s">
        <v>370</v>
      </c>
      <c r="J108" t="s">
        <v>141</v>
      </c>
      <c r="K108" t="s">
        <v>374</v>
      </c>
      <c r="L108" t="s">
        <v>323</v>
      </c>
    </row>
    <row r="109" spans="1:12">
      <c r="A109" s="3" t="str">
        <f>HYPERLINK("https://www.analog.com/en/LTC4098-3.6#details", "LTC4098-3.6")</f>
        <v>LTC4098-3.6</v>
      </c>
      <c r="B109" t="s">
        <v>277</v>
      </c>
      <c r="C109">
        <v>4.3499999999999996</v>
      </c>
      <c r="D109">
        <v>5.5</v>
      </c>
      <c r="E109">
        <v>1.5</v>
      </c>
      <c r="F109" t="s">
        <v>121</v>
      </c>
      <c r="G109">
        <v>1</v>
      </c>
      <c r="H109" t="s">
        <v>46</v>
      </c>
      <c r="I109" t="s">
        <v>375</v>
      </c>
      <c r="J109" t="s">
        <v>294</v>
      </c>
      <c r="K109" t="s">
        <v>376</v>
      </c>
      <c r="L109" t="s">
        <v>192</v>
      </c>
    </row>
    <row r="110" spans="1:12">
      <c r="A110" s="3" t="str">
        <f>HYPERLINK("https://www.analog.com/en/LTM8062#details", "LTM8062")</f>
        <v>LTM8062</v>
      </c>
      <c r="B110" t="s">
        <v>61</v>
      </c>
      <c r="C110">
        <v>4.95</v>
      </c>
      <c r="D110">
        <v>32</v>
      </c>
      <c r="E110">
        <v>2</v>
      </c>
      <c r="F110" t="s">
        <v>62</v>
      </c>
      <c r="G110" t="s">
        <v>377</v>
      </c>
      <c r="H110" t="s">
        <v>46</v>
      </c>
      <c r="I110" t="s">
        <v>378</v>
      </c>
      <c r="J110" t="s">
        <v>185</v>
      </c>
      <c r="K110" t="s">
        <v>379</v>
      </c>
      <c r="L110" t="s">
        <v>359</v>
      </c>
    </row>
    <row r="111" spans="1:12">
      <c r="A111" s="3" t="str">
        <f>HYPERLINK("https://www.analog.com/en/LTM8062A#details", "LTM8062A")</f>
        <v>LTM8062A</v>
      </c>
      <c r="B111" t="s">
        <v>61</v>
      </c>
      <c r="C111">
        <v>4.95</v>
      </c>
      <c r="D111">
        <v>32</v>
      </c>
      <c r="E111">
        <v>2</v>
      </c>
      <c r="F111" t="s">
        <v>62</v>
      </c>
      <c r="G111" t="s">
        <v>380</v>
      </c>
      <c r="H111" t="s">
        <v>46</v>
      </c>
      <c r="I111" t="s">
        <v>378</v>
      </c>
      <c r="J111" t="s">
        <v>185</v>
      </c>
      <c r="K111" t="s">
        <v>381</v>
      </c>
      <c r="L111" t="s">
        <v>359</v>
      </c>
    </row>
    <row r="112" spans="1:12">
      <c r="A112" s="3" t="str">
        <f>HYPERLINK("https://www.analog.com/en/LT3652HV#details", "LT3652HV")</f>
        <v>LT3652HV</v>
      </c>
      <c r="B112" t="s">
        <v>61</v>
      </c>
      <c r="C112">
        <v>4.95</v>
      </c>
      <c r="D112">
        <v>34</v>
      </c>
      <c r="E112">
        <v>2</v>
      </c>
      <c r="F112" t="s">
        <v>62</v>
      </c>
      <c r="G112" t="s">
        <v>382</v>
      </c>
      <c r="H112" t="s">
        <v>46</v>
      </c>
      <c r="I112" t="s">
        <v>383</v>
      </c>
      <c r="J112" t="s">
        <v>185</v>
      </c>
      <c r="K112" t="s">
        <v>384</v>
      </c>
      <c r="L112" t="s">
        <v>385</v>
      </c>
    </row>
    <row r="113" spans="1:12">
      <c r="A113" s="3" t="str">
        <f>HYPERLINK("https://www.analog.com/en/LTC3677-3#details", "LTC3677-3")</f>
        <v>LTC3677-3</v>
      </c>
      <c r="B113" t="s">
        <v>139</v>
      </c>
      <c r="C113">
        <v>4.3499999999999996</v>
      </c>
      <c r="D113">
        <v>5.5</v>
      </c>
      <c r="E113">
        <v>1.5</v>
      </c>
      <c r="F113" t="s">
        <v>31</v>
      </c>
      <c r="G113">
        <v>1</v>
      </c>
      <c r="H113" t="s">
        <v>80</v>
      </c>
      <c r="I113" t="s">
        <v>386</v>
      </c>
      <c r="J113" t="s">
        <v>387</v>
      </c>
      <c r="K113" t="s">
        <v>388</v>
      </c>
      <c r="L113" t="s">
        <v>389</v>
      </c>
    </row>
    <row r="114" spans="1:12">
      <c r="A114" s="3" t="str">
        <f>HYPERLINK("https://www.analog.com/en/LTC4098#details", "LTC4098")</f>
        <v>LTC4098</v>
      </c>
      <c r="B114" t="s">
        <v>277</v>
      </c>
      <c r="C114">
        <v>4.3499999999999996</v>
      </c>
      <c r="D114">
        <v>5.5</v>
      </c>
      <c r="E114">
        <v>1.5</v>
      </c>
      <c r="F114" t="s">
        <v>31</v>
      </c>
      <c r="G114">
        <v>1</v>
      </c>
      <c r="H114" t="s">
        <v>46</v>
      </c>
      <c r="I114" t="s">
        <v>390</v>
      </c>
      <c r="J114" t="s">
        <v>294</v>
      </c>
      <c r="K114" t="s">
        <v>391</v>
      </c>
      <c r="L114" t="s">
        <v>192</v>
      </c>
    </row>
    <row r="115" spans="1:12">
      <c r="A115" s="3" t="str">
        <f>HYPERLINK("https://www.analog.com/en/LTC4098-1#details", "LTC4098-1")</f>
        <v>LTC4098-1</v>
      </c>
      <c r="B115" t="s">
        <v>277</v>
      </c>
      <c r="C115">
        <v>4.3499999999999996</v>
      </c>
      <c r="D115">
        <v>5.5</v>
      </c>
      <c r="E115">
        <v>1.5</v>
      </c>
      <c r="F115" t="s">
        <v>31</v>
      </c>
      <c r="G115">
        <v>1</v>
      </c>
      <c r="H115" t="s">
        <v>46</v>
      </c>
      <c r="I115" t="s">
        <v>390</v>
      </c>
      <c r="J115" t="s">
        <v>294</v>
      </c>
      <c r="K115" t="s">
        <v>392</v>
      </c>
      <c r="L115" t="s">
        <v>192</v>
      </c>
    </row>
    <row r="116" spans="1:12">
      <c r="A116" s="3" t="str">
        <f>HYPERLINK("https://www.analog.com/en/LTC6801#details", "LTC6801")</f>
        <v>LTC6801</v>
      </c>
      <c r="B116" t="s">
        <v>25</v>
      </c>
      <c r="C116">
        <v>10</v>
      </c>
      <c r="D116">
        <v>60</v>
      </c>
      <c r="E116" t="s">
        <v>12</v>
      </c>
      <c r="F116" t="s">
        <v>393</v>
      </c>
      <c r="G116" t="s">
        <v>26</v>
      </c>
      <c r="H116" t="s">
        <v>25</v>
      </c>
      <c r="I116" t="s">
        <v>394</v>
      </c>
      <c r="J116" t="s">
        <v>12</v>
      </c>
      <c r="K116" t="s">
        <v>395</v>
      </c>
      <c r="L116" t="s">
        <v>396</v>
      </c>
    </row>
    <row r="117" spans="1:12">
      <c r="A117" s="3" t="str">
        <f>HYPERLINK("https://www.analog.com/en/LTC2941#details", "LTC2941")</f>
        <v>LTC2941</v>
      </c>
      <c r="B117" t="s">
        <v>149</v>
      </c>
      <c r="C117">
        <v>2.7</v>
      </c>
      <c r="D117">
        <v>5.5</v>
      </c>
      <c r="E117" t="s">
        <v>12</v>
      </c>
      <c r="F117" t="s">
        <v>150</v>
      </c>
      <c r="G117">
        <v>1</v>
      </c>
      <c r="H117" t="s">
        <v>152</v>
      </c>
      <c r="I117" t="s">
        <v>397</v>
      </c>
      <c r="J117" t="s">
        <v>12</v>
      </c>
      <c r="K117" t="s">
        <v>398</v>
      </c>
      <c r="L117" t="s">
        <v>399</v>
      </c>
    </row>
    <row r="118" spans="1:12">
      <c r="A118" s="3" t="str">
        <f>HYPERLINK("https://www.analog.com/en/LTC2942#details", "LTC2942")</f>
        <v>LTC2942</v>
      </c>
      <c r="B118" t="s">
        <v>149</v>
      </c>
      <c r="C118">
        <v>2.7</v>
      </c>
      <c r="D118">
        <v>5.5</v>
      </c>
      <c r="E118" t="s">
        <v>12</v>
      </c>
      <c r="F118" t="s">
        <v>150</v>
      </c>
      <c r="G118">
        <v>1</v>
      </c>
      <c r="H118" t="s">
        <v>152</v>
      </c>
      <c r="I118" t="s">
        <v>400</v>
      </c>
      <c r="J118" t="s">
        <v>12</v>
      </c>
      <c r="K118" t="s">
        <v>401</v>
      </c>
      <c r="L118" t="s">
        <v>365</v>
      </c>
    </row>
    <row r="119" spans="1:12">
      <c r="A119" s="3" t="str">
        <f>HYPERLINK("https://www.analog.com/en/LTC6803-2#details", "LTC6803-2")</f>
        <v>LTC6803-2</v>
      </c>
      <c r="B119" t="s">
        <v>25</v>
      </c>
      <c r="C119">
        <v>10</v>
      </c>
      <c r="D119">
        <v>75</v>
      </c>
      <c r="E119" t="s">
        <v>12</v>
      </c>
      <c r="F119" t="s">
        <v>17</v>
      </c>
      <c r="G119" t="s">
        <v>12</v>
      </c>
      <c r="H119" t="s">
        <v>12</v>
      </c>
      <c r="I119" t="s">
        <v>402</v>
      </c>
      <c r="J119" t="s">
        <v>12</v>
      </c>
      <c r="K119" t="s">
        <v>403</v>
      </c>
      <c r="L119" t="s">
        <v>100</v>
      </c>
    </row>
    <row r="120" spans="1:12">
      <c r="A120" s="3" t="str">
        <f>HYPERLINK("https://www.analog.com/en/LTC6803-4#details", "LTC6803-4")</f>
        <v>LTC6803-4</v>
      </c>
      <c r="B120" t="s">
        <v>25</v>
      </c>
      <c r="C120">
        <v>10</v>
      </c>
      <c r="D120">
        <v>75</v>
      </c>
      <c r="E120" t="s">
        <v>12</v>
      </c>
      <c r="F120" t="s">
        <v>17</v>
      </c>
      <c r="G120" t="s">
        <v>12</v>
      </c>
      <c r="H120" t="s">
        <v>12</v>
      </c>
      <c r="I120" t="s">
        <v>404</v>
      </c>
      <c r="J120" t="s">
        <v>12</v>
      </c>
      <c r="K120" t="s">
        <v>405</v>
      </c>
      <c r="L120" t="s">
        <v>100</v>
      </c>
    </row>
    <row r="121" spans="1:12">
      <c r="A121" s="3" t="str">
        <f>HYPERLINK("https://www.analog.com/en/LTC4099#details", "LTC4099")</f>
        <v>LTC4099</v>
      </c>
      <c r="B121" t="s">
        <v>277</v>
      </c>
      <c r="C121">
        <v>4.3499999999999996</v>
      </c>
      <c r="D121">
        <v>5.5</v>
      </c>
      <c r="E121">
        <v>1.5</v>
      </c>
      <c r="F121" t="s">
        <v>31</v>
      </c>
      <c r="G121">
        <v>1</v>
      </c>
      <c r="H121" t="s">
        <v>336</v>
      </c>
      <c r="I121" t="s">
        <v>406</v>
      </c>
      <c r="J121" t="s">
        <v>407</v>
      </c>
      <c r="K121" t="s">
        <v>408</v>
      </c>
      <c r="L121" t="s">
        <v>192</v>
      </c>
    </row>
    <row r="122" spans="1:12">
      <c r="A122" s="3" t="str">
        <f>HYPERLINK("https://www.analog.com/en/LT3652#details", "LT3652")</f>
        <v>LT3652</v>
      </c>
      <c r="B122" t="s">
        <v>61</v>
      </c>
      <c r="C122">
        <v>4.95</v>
      </c>
      <c r="D122">
        <v>32</v>
      </c>
      <c r="E122">
        <v>2</v>
      </c>
      <c r="F122" t="s">
        <v>62</v>
      </c>
      <c r="G122" t="s">
        <v>409</v>
      </c>
      <c r="H122" t="s">
        <v>46</v>
      </c>
      <c r="I122" t="s">
        <v>410</v>
      </c>
      <c r="J122" t="s">
        <v>185</v>
      </c>
      <c r="K122" t="s">
        <v>411</v>
      </c>
      <c r="L122" t="s">
        <v>385</v>
      </c>
    </row>
    <row r="123" spans="1:12">
      <c r="A123" s="3" t="str">
        <f>HYPERLINK("https://www.analog.com/en/LTC3577#details", "LTC3577")</f>
        <v>LTC3577</v>
      </c>
      <c r="B123" t="s">
        <v>139</v>
      </c>
      <c r="C123">
        <v>4.3499999999999996</v>
      </c>
      <c r="D123">
        <v>5.5</v>
      </c>
      <c r="E123">
        <v>1.5</v>
      </c>
      <c r="F123" t="s">
        <v>31</v>
      </c>
      <c r="G123">
        <v>1</v>
      </c>
      <c r="H123" t="s">
        <v>80</v>
      </c>
      <c r="I123" t="s">
        <v>412</v>
      </c>
      <c r="J123" t="s">
        <v>413</v>
      </c>
      <c r="K123" t="s">
        <v>414</v>
      </c>
      <c r="L123" t="s">
        <v>389</v>
      </c>
    </row>
    <row r="124" spans="1:12">
      <c r="A124" s="3" t="str">
        <f>HYPERLINK("https://www.analog.com/en/LTC3577-1#details", "LTC3577-1")</f>
        <v>LTC3577-1</v>
      </c>
      <c r="B124" t="s">
        <v>139</v>
      </c>
      <c r="C124">
        <v>4.3499999999999996</v>
      </c>
      <c r="D124">
        <v>5.5</v>
      </c>
      <c r="E124">
        <v>1.5</v>
      </c>
      <c r="F124" t="s">
        <v>31</v>
      </c>
      <c r="G124">
        <v>1</v>
      </c>
      <c r="H124" t="s">
        <v>80</v>
      </c>
      <c r="I124" t="s">
        <v>412</v>
      </c>
      <c r="J124" t="s">
        <v>413</v>
      </c>
      <c r="K124" t="s">
        <v>415</v>
      </c>
      <c r="L124" t="s">
        <v>389</v>
      </c>
    </row>
    <row r="125" spans="1:12">
      <c r="A125" s="3" t="str">
        <f>HYPERLINK("https://www.analog.com/en/LT3650-4.1#details", "LT3650-4.1")</f>
        <v>LT3650-4.1</v>
      </c>
      <c r="B125" t="s">
        <v>61</v>
      </c>
      <c r="C125">
        <v>4.75</v>
      </c>
      <c r="D125">
        <v>32</v>
      </c>
      <c r="E125">
        <v>2</v>
      </c>
      <c r="F125" t="s">
        <v>31</v>
      </c>
      <c r="G125">
        <v>1</v>
      </c>
      <c r="H125" t="s">
        <v>46</v>
      </c>
      <c r="I125" t="s">
        <v>416</v>
      </c>
      <c r="J125" t="s">
        <v>12</v>
      </c>
      <c r="K125" t="s">
        <v>417</v>
      </c>
      <c r="L125" t="s">
        <v>385</v>
      </c>
    </row>
    <row r="126" spans="1:12">
      <c r="A126" s="3" t="str">
        <f>HYPERLINK("https://www.analog.com/en/LT3650-4.2#details", "LT3650-4.2")</f>
        <v>LT3650-4.2</v>
      </c>
      <c r="B126" t="s">
        <v>61</v>
      </c>
      <c r="C126">
        <v>4.75</v>
      </c>
      <c r="D126">
        <v>32</v>
      </c>
      <c r="E126">
        <v>2</v>
      </c>
      <c r="F126" t="s">
        <v>31</v>
      </c>
      <c r="G126">
        <v>1</v>
      </c>
      <c r="H126" t="s">
        <v>46</v>
      </c>
      <c r="I126" t="s">
        <v>416</v>
      </c>
      <c r="J126" t="s">
        <v>12</v>
      </c>
      <c r="K126" t="s">
        <v>418</v>
      </c>
      <c r="L126" t="s">
        <v>385</v>
      </c>
    </row>
    <row r="127" spans="1:12">
      <c r="A127" s="3" t="str">
        <f>HYPERLINK("https://www.analog.com/en/LTC3577-3#details", "LTC3577-3")</f>
        <v>LTC3577-3</v>
      </c>
      <c r="B127" t="s">
        <v>139</v>
      </c>
      <c r="C127">
        <v>4.3499999999999996</v>
      </c>
      <c r="D127">
        <v>5.5</v>
      </c>
      <c r="E127">
        <v>1.5</v>
      </c>
      <c r="F127" t="s">
        <v>31</v>
      </c>
      <c r="G127">
        <v>1</v>
      </c>
      <c r="H127" t="s">
        <v>80</v>
      </c>
      <c r="I127" t="s">
        <v>386</v>
      </c>
      <c r="J127" t="s">
        <v>419</v>
      </c>
      <c r="K127" t="s">
        <v>420</v>
      </c>
      <c r="L127" t="s">
        <v>389</v>
      </c>
    </row>
    <row r="128" spans="1:12">
      <c r="A128" s="3" t="str">
        <f>HYPERLINK("https://www.analog.com/en/LTC3577-4#details", "LTC3577-4")</f>
        <v>LTC3577-4</v>
      </c>
      <c r="B128" t="s">
        <v>139</v>
      </c>
      <c r="C128">
        <v>4.3499999999999996</v>
      </c>
      <c r="D128">
        <v>5.5</v>
      </c>
      <c r="E128">
        <v>1.5</v>
      </c>
      <c r="F128" t="s">
        <v>31</v>
      </c>
      <c r="G128">
        <v>1</v>
      </c>
      <c r="H128" t="s">
        <v>80</v>
      </c>
      <c r="I128" t="s">
        <v>386</v>
      </c>
      <c r="J128" t="s">
        <v>419</v>
      </c>
      <c r="K128" t="s">
        <v>421</v>
      </c>
      <c r="L128" t="s">
        <v>389</v>
      </c>
    </row>
    <row r="129" spans="1:12">
      <c r="A129" s="3" t="str">
        <f>HYPERLINK("https://www.analog.com/en/LTC4012#details", "LTC4012")</f>
        <v>LTC4012</v>
      </c>
      <c r="B129" t="s">
        <v>61</v>
      </c>
      <c r="C129">
        <v>6</v>
      </c>
      <c r="D129">
        <v>28</v>
      </c>
      <c r="E129">
        <v>12</v>
      </c>
      <c r="F129" t="s">
        <v>156</v>
      </c>
      <c r="G129" t="s">
        <v>422</v>
      </c>
      <c r="H129" t="s">
        <v>46</v>
      </c>
      <c r="I129" t="s">
        <v>423</v>
      </c>
      <c r="J129" t="s">
        <v>141</v>
      </c>
      <c r="K129" t="s">
        <v>424</v>
      </c>
      <c r="L129" t="s">
        <v>425</v>
      </c>
    </row>
    <row r="130" spans="1:12">
      <c r="A130" s="3" t="str">
        <f>HYPERLINK("https://www.analog.com/en/LTC4012-1#details", "LTC4012-1")</f>
        <v>LTC4012-1</v>
      </c>
      <c r="B130" t="s">
        <v>61</v>
      </c>
      <c r="C130">
        <v>6</v>
      </c>
      <c r="D130">
        <v>28</v>
      </c>
      <c r="E130">
        <v>12</v>
      </c>
      <c r="F130" t="s">
        <v>31</v>
      </c>
      <c r="G130" t="s">
        <v>426</v>
      </c>
      <c r="H130" t="s">
        <v>46</v>
      </c>
      <c r="I130" t="s">
        <v>423</v>
      </c>
      <c r="J130" t="s">
        <v>141</v>
      </c>
      <c r="K130" t="s">
        <v>427</v>
      </c>
      <c r="L130" t="s">
        <v>425</v>
      </c>
    </row>
    <row r="131" spans="1:12">
      <c r="A131" s="3" t="str">
        <f>HYPERLINK("https://www.analog.com/en/LTC4012-2#details", "LTC4012-2")</f>
        <v>LTC4012-2</v>
      </c>
      <c r="B131" t="s">
        <v>61</v>
      </c>
      <c r="C131">
        <v>6</v>
      </c>
      <c r="D131">
        <v>28</v>
      </c>
      <c r="E131">
        <v>12</v>
      </c>
      <c r="F131" t="s">
        <v>31</v>
      </c>
      <c r="G131" t="s">
        <v>426</v>
      </c>
      <c r="H131" t="s">
        <v>46</v>
      </c>
      <c r="I131" t="s">
        <v>423</v>
      </c>
      <c r="J131" t="s">
        <v>141</v>
      </c>
      <c r="K131" t="s">
        <v>428</v>
      </c>
      <c r="L131" t="s">
        <v>425</v>
      </c>
    </row>
    <row r="132" spans="1:12">
      <c r="A132" s="3" t="str">
        <f>HYPERLINK("https://www.analog.com/en/LTC4012-3#details", "LTC4012-3")</f>
        <v>LTC4012-3</v>
      </c>
      <c r="B132" t="s">
        <v>61</v>
      </c>
      <c r="C132">
        <v>6</v>
      </c>
      <c r="D132">
        <v>28</v>
      </c>
      <c r="E132">
        <v>12</v>
      </c>
      <c r="F132" t="s">
        <v>156</v>
      </c>
      <c r="G132" t="s">
        <v>429</v>
      </c>
      <c r="H132" t="s">
        <v>46</v>
      </c>
      <c r="I132" t="s">
        <v>423</v>
      </c>
      <c r="J132" t="s">
        <v>141</v>
      </c>
      <c r="K132" t="s">
        <v>430</v>
      </c>
      <c r="L132" t="s">
        <v>425</v>
      </c>
    </row>
    <row r="133" spans="1:12">
      <c r="A133" s="3" t="str">
        <f>HYPERLINK("https://www.analog.com/en/LTC4070#details", "LTC4070")</f>
        <v>LTC4070</v>
      </c>
      <c r="B133" t="s">
        <v>61</v>
      </c>
      <c r="C133">
        <v>3.1</v>
      </c>
      <c r="D133" t="s">
        <v>12</v>
      </c>
      <c r="E133" t="s">
        <v>118</v>
      </c>
      <c r="F133" t="s">
        <v>31</v>
      </c>
      <c r="G133">
        <v>1</v>
      </c>
      <c r="H133" t="s">
        <v>349</v>
      </c>
      <c r="I133" t="s">
        <v>431</v>
      </c>
      <c r="J133" t="s">
        <v>236</v>
      </c>
      <c r="K133" t="s">
        <v>432</v>
      </c>
      <c r="L133" t="s">
        <v>352</v>
      </c>
    </row>
    <row r="134" spans="1:12">
      <c r="A134" s="3" t="str">
        <f>HYPERLINK("https://www.analog.com/en/LTC3567#details", "LTC3567")</f>
        <v>LTC3567</v>
      </c>
      <c r="B134" t="s">
        <v>139</v>
      </c>
      <c r="C134">
        <v>4.3499999999999996</v>
      </c>
      <c r="D134">
        <v>5.5</v>
      </c>
      <c r="E134">
        <v>1.5</v>
      </c>
      <c r="F134" t="s">
        <v>31</v>
      </c>
      <c r="G134">
        <v>1</v>
      </c>
      <c r="H134" t="s">
        <v>80</v>
      </c>
      <c r="I134" t="s">
        <v>433</v>
      </c>
      <c r="J134" t="s">
        <v>434</v>
      </c>
      <c r="K134" t="s">
        <v>435</v>
      </c>
      <c r="L134" t="s">
        <v>436</v>
      </c>
    </row>
    <row r="135" spans="1:12">
      <c r="A135" s="3" t="str">
        <f>HYPERLINK("https://www.analog.com/en/LTC3576#details", "LTC3576")</f>
        <v>LTC3576</v>
      </c>
      <c r="B135" t="s">
        <v>139</v>
      </c>
      <c r="C135">
        <v>4.3499999999999996</v>
      </c>
      <c r="D135">
        <v>5.5</v>
      </c>
      <c r="E135">
        <v>1.5</v>
      </c>
      <c r="F135" t="s">
        <v>31</v>
      </c>
      <c r="G135">
        <v>1</v>
      </c>
      <c r="H135" t="s">
        <v>80</v>
      </c>
      <c r="I135" t="s">
        <v>437</v>
      </c>
      <c r="J135" t="s">
        <v>141</v>
      </c>
      <c r="K135" t="s">
        <v>438</v>
      </c>
      <c r="L135" t="s">
        <v>308</v>
      </c>
    </row>
    <row r="136" spans="1:12">
      <c r="A136" s="3" t="str">
        <f>HYPERLINK("https://www.analog.com/en/LTC3586#details", "LTC3586")</f>
        <v>LTC3586</v>
      </c>
      <c r="B136" t="s">
        <v>139</v>
      </c>
      <c r="C136">
        <v>4.3499999999999996</v>
      </c>
      <c r="D136">
        <v>5.5</v>
      </c>
      <c r="E136">
        <v>1.5</v>
      </c>
      <c r="F136" t="s">
        <v>31</v>
      </c>
      <c r="G136">
        <v>1</v>
      </c>
      <c r="H136" t="s">
        <v>80</v>
      </c>
      <c r="I136" t="s">
        <v>305</v>
      </c>
      <c r="J136" t="s">
        <v>306</v>
      </c>
      <c r="K136" t="s">
        <v>439</v>
      </c>
      <c r="L136" t="s">
        <v>308</v>
      </c>
    </row>
    <row r="137" spans="1:12">
      <c r="A137" s="3" t="str">
        <f>HYPERLINK("https://www.analog.com/en/LTC3586-1#details", "LTC3586-1")</f>
        <v>LTC3586-1</v>
      </c>
      <c r="B137" t="s">
        <v>139</v>
      </c>
      <c r="C137">
        <v>4.3499999999999996</v>
      </c>
      <c r="D137">
        <v>5.5</v>
      </c>
      <c r="E137">
        <v>1.5</v>
      </c>
      <c r="F137" t="s">
        <v>31</v>
      </c>
      <c r="G137">
        <v>1</v>
      </c>
      <c r="H137" t="s">
        <v>80</v>
      </c>
      <c r="I137" t="s">
        <v>305</v>
      </c>
      <c r="J137" t="s">
        <v>306</v>
      </c>
      <c r="K137" t="s">
        <v>440</v>
      </c>
      <c r="L137" t="s">
        <v>308</v>
      </c>
    </row>
    <row r="138" spans="1:12">
      <c r="A138" s="3" t="str">
        <f>HYPERLINK("https://www.analog.com/en/LTC3558#details", "LTC3558")</f>
        <v>LTC3558</v>
      </c>
      <c r="B138" t="s">
        <v>441</v>
      </c>
      <c r="C138">
        <v>4.3</v>
      </c>
      <c r="D138">
        <v>5.5</v>
      </c>
      <c r="E138" t="s">
        <v>442</v>
      </c>
      <c r="F138" t="s">
        <v>31</v>
      </c>
      <c r="G138">
        <v>1</v>
      </c>
      <c r="H138" t="s">
        <v>80</v>
      </c>
      <c r="I138" t="s">
        <v>443</v>
      </c>
      <c r="J138" t="s">
        <v>444</v>
      </c>
      <c r="K138" t="s">
        <v>445</v>
      </c>
      <c r="L138" t="s">
        <v>323</v>
      </c>
    </row>
    <row r="139" spans="1:12">
      <c r="A139" s="3" t="str">
        <f>HYPERLINK("https://www.analog.com/en/LTC3566#details", "LTC3566")</f>
        <v>LTC3566</v>
      </c>
      <c r="B139" t="s">
        <v>139</v>
      </c>
      <c r="C139">
        <v>4.3499999999999996</v>
      </c>
      <c r="D139">
        <v>5.5</v>
      </c>
      <c r="E139">
        <v>1.5</v>
      </c>
      <c r="F139" t="s">
        <v>31</v>
      </c>
      <c r="G139">
        <v>1</v>
      </c>
      <c r="H139" t="s">
        <v>80</v>
      </c>
      <c r="I139" t="s">
        <v>446</v>
      </c>
      <c r="J139" t="s">
        <v>306</v>
      </c>
      <c r="K139" t="s">
        <v>447</v>
      </c>
      <c r="L139" t="s">
        <v>436</v>
      </c>
    </row>
    <row r="140" spans="1:12">
      <c r="A140" s="3" t="str">
        <f>HYPERLINK("https://www.analog.com/en/LTC4110#details", "LTC4110")</f>
        <v>LTC4110</v>
      </c>
      <c r="B140" t="s">
        <v>213</v>
      </c>
      <c r="C140">
        <v>4.5</v>
      </c>
      <c r="D140">
        <v>19</v>
      </c>
      <c r="E140">
        <v>3</v>
      </c>
      <c r="F140" t="s">
        <v>203</v>
      </c>
      <c r="G140" t="s">
        <v>448</v>
      </c>
      <c r="H140" t="s">
        <v>46</v>
      </c>
      <c r="I140" t="s">
        <v>449</v>
      </c>
      <c r="J140" t="s">
        <v>216</v>
      </c>
      <c r="K140" t="s">
        <v>450</v>
      </c>
      <c r="L140" t="s">
        <v>212</v>
      </c>
    </row>
    <row r="141" spans="1:12">
      <c r="A141" s="3" t="str">
        <f>HYPERLINK("https://www.analog.com/en/LT3650-8.2#details", "LT3650-8.2")</f>
        <v>LT3650-8.2</v>
      </c>
      <c r="B141" t="s">
        <v>61</v>
      </c>
      <c r="C141">
        <v>4.75</v>
      </c>
      <c r="D141">
        <v>32</v>
      </c>
      <c r="E141">
        <v>2</v>
      </c>
      <c r="F141" t="s">
        <v>31</v>
      </c>
      <c r="G141">
        <v>2</v>
      </c>
      <c r="H141" t="s">
        <v>46</v>
      </c>
      <c r="I141" t="s">
        <v>451</v>
      </c>
      <c r="J141" t="s">
        <v>12</v>
      </c>
      <c r="K141" t="s">
        <v>452</v>
      </c>
      <c r="L141" t="s">
        <v>385</v>
      </c>
    </row>
    <row r="142" spans="1:12">
      <c r="A142" s="3" t="str">
        <f>HYPERLINK("https://www.analog.com/en/LT3650-8.4#details", "LT3650-8.4")</f>
        <v>LT3650-8.4</v>
      </c>
      <c r="B142" t="s">
        <v>61</v>
      </c>
      <c r="C142">
        <v>4.75</v>
      </c>
      <c r="D142">
        <v>32</v>
      </c>
      <c r="E142">
        <v>2</v>
      </c>
      <c r="F142" t="s">
        <v>31</v>
      </c>
      <c r="G142">
        <v>2</v>
      </c>
      <c r="H142" t="s">
        <v>46</v>
      </c>
      <c r="I142" t="s">
        <v>451</v>
      </c>
      <c r="J142" t="s">
        <v>12</v>
      </c>
      <c r="K142" t="s">
        <v>453</v>
      </c>
      <c r="L142" t="s">
        <v>385</v>
      </c>
    </row>
    <row r="143" spans="1:12">
      <c r="A143" s="3" t="str">
        <f>HYPERLINK("https://www.analog.com/en/LTC3101#details", "LTC3101")</f>
        <v>LTC3101</v>
      </c>
      <c r="B143" t="s">
        <v>139</v>
      </c>
      <c r="C143">
        <v>1.8</v>
      </c>
      <c r="D143">
        <v>5.5</v>
      </c>
      <c r="E143" t="s">
        <v>12</v>
      </c>
      <c r="F143" t="s">
        <v>454</v>
      </c>
      <c r="G143" t="s">
        <v>12</v>
      </c>
      <c r="H143" t="s">
        <v>12</v>
      </c>
      <c r="I143" t="s">
        <v>455</v>
      </c>
      <c r="J143" t="s">
        <v>141</v>
      </c>
      <c r="K143" t="s">
        <v>456</v>
      </c>
      <c r="L143" t="s">
        <v>436</v>
      </c>
    </row>
    <row r="144" spans="1:12">
      <c r="A144" s="3" t="str">
        <f>HYPERLINK("https://www.analog.com/en/LTC4009#details", "LTC4009")</f>
        <v>LTC4009</v>
      </c>
      <c r="B144" t="s">
        <v>61</v>
      </c>
      <c r="C144">
        <v>6</v>
      </c>
      <c r="D144">
        <v>28</v>
      </c>
      <c r="E144">
        <v>8</v>
      </c>
      <c r="F144" t="s">
        <v>156</v>
      </c>
      <c r="G144" t="s">
        <v>422</v>
      </c>
      <c r="H144" t="s">
        <v>46</v>
      </c>
      <c r="I144" t="s">
        <v>457</v>
      </c>
      <c r="J144" t="s">
        <v>12</v>
      </c>
      <c r="K144" t="s">
        <v>458</v>
      </c>
      <c r="L144" t="s">
        <v>425</v>
      </c>
    </row>
    <row r="145" spans="1:12">
      <c r="A145" s="3" t="str">
        <f>HYPERLINK("https://www.analog.com/en/LTC4009-1#details", "LTC4009-1")</f>
        <v>LTC4009-1</v>
      </c>
      <c r="B145" t="s">
        <v>61</v>
      </c>
      <c r="C145">
        <v>6</v>
      </c>
      <c r="D145">
        <v>28</v>
      </c>
      <c r="E145">
        <v>8</v>
      </c>
      <c r="F145" t="s">
        <v>31</v>
      </c>
      <c r="G145" t="s">
        <v>426</v>
      </c>
      <c r="H145" t="s">
        <v>46</v>
      </c>
      <c r="I145" t="s">
        <v>457</v>
      </c>
      <c r="J145" t="s">
        <v>12</v>
      </c>
      <c r="K145" t="s">
        <v>459</v>
      </c>
      <c r="L145" t="s">
        <v>425</v>
      </c>
    </row>
    <row r="146" spans="1:12">
      <c r="A146" s="3" t="str">
        <f>HYPERLINK("https://www.analog.com/en/LTC4009-2#details", "LTC4009-2")</f>
        <v>LTC4009-2</v>
      </c>
      <c r="B146" t="s">
        <v>61</v>
      </c>
      <c r="C146">
        <v>6</v>
      </c>
      <c r="D146">
        <v>28</v>
      </c>
      <c r="E146">
        <v>8</v>
      </c>
      <c r="F146" t="s">
        <v>31</v>
      </c>
      <c r="G146" t="s">
        <v>426</v>
      </c>
      <c r="H146" t="s">
        <v>46</v>
      </c>
      <c r="I146" t="s">
        <v>457</v>
      </c>
      <c r="J146" t="s">
        <v>12</v>
      </c>
      <c r="K146" t="s">
        <v>460</v>
      </c>
      <c r="L146" t="s">
        <v>425</v>
      </c>
    </row>
    <row r="147" spans="1:12">
      <c r="A147" s="3" t="str">
        <f>HYPERLINK("https://www.analog.com/en/LTC4085-1#details", "LTC4085-1")</f>
        <v>LTC4085-1</v>
      </c>
      <c r="B147" t="s">
        <v>277</v>
      </c>
      <c r="C147">
        <v>4.3499999999999996</v>
      </c>
      <c r="D147">
        <v>5.5</v>
      </c>
      <c r="E147">
        <v>1.5</v>
      </c>
      <c r="F147" t="s">
        <v>31</v>
      </c>
      <c r="G147">
        <v>1</v>
      </c>
      <c r="H147" t="s">
        <v>80</v>
      </c>
      <c r="I147" t="s">
        <v>461</v>
      </c>
      <c r="J147" t="s">
        <v>341</v>
      </c>
      <c r="K147" t="s">
        <v>462</v>
      </c>
      <c r="L147" t="s">
        <v>343</v>
      </c>
    </row>
    <row r="148" spans="1:12">
      <c r="A148" s="3" t="str">
        <f>HYPERLINK("https://www.analog.com/en/LTC3555#details", "LTC3555")</f>
        <v>LTC3555</v>
      </c>
      <c r="B148" t="s">
        <v>139</v>
      </c>
      <c r="C148">
        <v>2.7</v>
      </c>
      <c r="D148">
        <v>5.5</v>
      </c>
      <c r="E148">
        <v>1.5</v>
      </c>
      <c r="F148" t="s">
        <v>31</v>
      </c>
      <c r="G148">
        <v>1</v>
      </c>
      <c r="H148" t="s">
        <v>80</v>
      </c>
      <c r="I148" t="s">
        <v>463</v>
      </c>
      <c r="J148" t="s">
        <v>306</v>
      </c>
      <c r="K148" t="s">
        <v>464</v>
      </c>
      <c r="L148" t="s">
        <v>160</v>
      </c>
    </row>
    <row r="149" spans="1:12">
      <c r="A149" s="3" t="str">
        <f>HYPERLINK("https://www.analog.com/en/LTC3557#details", "LTC3557")</f>
        <v>LTC3557</v>
      </c>
      <c r="B149" t="s">
        <v>139</v>
      </c>
      <c r="C149">
        <v>2.7</v>
      </c>
      <c r="D149">
        <v>5.5</v>
      </c>
      <c r="E149">
        <v>1.5</v>
      </c>
      <c r="F149" t="s">
        <v>31</v>
      </c>
      <c r="G149">
        <v>1</v>
      </c>
      <c r="H149" t="s">
        <v>80</v>
      </c>
      <c r="I149" t="s">
        <v>465</v>
      </c>
      <c r="J149" t="s">
        <v>306</v>
      </c>
      <c r="K149" t="s">
        <v>466</v>
      </c>
      <c r="L149" t="s">
        <v>126</v>
      </c>
    </row>
    <row r="150" spans="1:12">
      <c r="A150" s="3" t="str">
        <f>HYPERLINK("https://www.analog.com/en/LTC4001-1#details", "LTC4001-1")</f>
        <v>LTC4001-1</v>
      </c>
      <c r="B150" t="s">
        <v>61</v>
      </c>
      <c r="C150">
        <v>4</v>
      </c>
      <c r="D150">
        <v>5.5</v>
      </c>
      <c r="E150">
        <v>2</v>
      </c>
      <c r="F150" t="s">
        <v>31</v>
      </c>
      <c r="G150">
        <v>1</v>
      </c>
      <c r="H150" t="s">
        <v>46</v>
      </c>
      <c r="I150" t="s">
        <v>467</v>
      </c>
      <c r="J150" t="s">
        <v>468</v>
      </c>
      <c r="K150" t="s">
        <v>469</v>
      </c>
      <c r="L150" t="s">
        <v>470</v>
      </c>
    </row>
    <row r="151" spans="1:12">
      <c r="A151" s="3" t="str">
        <f>HYPERLINK("https://www.analog.com/en/LTC4078#details", "LTC4078")</f>
        <v>LTC4078</v>
      </c>
      <c r="B151" t="s">
        <v>61</v>
      </c>
      <c r="C151">
        <v>4.3</v>
      </c>
      <c r="D151">
        <v>22</v>
      </c>
      <c r="E151" t="s">
        <v>442</v>
      </c>
      <c r="F151" t="s">
        <v>31</v>
      </c>
      <c r="G151">
        <v>1</v>
      </c>
      <c r="H151" t="s">
        <v>80</v>
      </c>
      <c r="I151" t="s">
        <v>471</v>
      </c>
      <c r="J151" t="s">
        <v>472</v>
      </c>
      <c r="K151" t="s">
        <v>473</v>
      </c>
      <c r="L151" t="s">
        <v>238</v>
      </c>
    </row>
    <row r="152" spans="1:12">
      <c r="A152" s="3" t="str">
        <f>HYPERLINK("https://www.analog.com/en/LTC4081#details", "LTC4081")</f>
        <v>LTC4081</v>
      </c>
      <c r="B152" t="s">
        <v>61</v>
      </c>
      <c r="C152">
        <v>3.75</v>
      </c>
      <c r="D152">
        <v>5.5</v>
      </c>
      <c r="E152" t="s">
        <v>320</v>
      </c>
      <c r="F152" t="s">
        <v>31</v>
      </c>
      <c r="G152">
        <v>1</v>
      </c>
      <c r="H152" t="s">
        <v>80</v>
      </c>
      <c r="I152" t="s">
        <v>474</v>
      </c>
      <c r="J152" t="s">
        <v>12</v>
      </c>
      <c r="K152" t="s">
        <v>475</v>
      </c>
      <c r="L152" t="s">
        <v>238</v>
      </c>
    </row>
    <row r="153" spans="1:12">
      <c r="A153" s="3" t="str">
        <f>HYPERLINK("https://www.analog.com/en/LTC3559#details", "LTC3559")</f>
        <v>LTC3559</v>
      </c>
      <c r="B153" t="s">
        <v>441</v>
      </c>
      <c r="C153">
        <v>3</v>
      </c>
      <c r="D153">
        <v>5.5</v>
      </c>
      <c r="E153" t="s">
        <v>442</v>
      </c>
      <c r="F153" t="s">
        <v>31</v>
      </c>
      <c r="G153">
        <v>1</v>
      </c>
      <c r="H153" t="s">
        <v>80</v>
      </c>
      <c r="I153" t="s">
        <v>476</v>
      </c>
      <c r="J153" t="s">
        <v>444</v>
      </c>
      <c r="K153" t="s">
        <v>477</v>
      </c>
      <c r="L153" t="s">
        <v>243</v>
      </c>
    </row>
    <row r="154" spans="1:12">
      <c r="A154" s="3" t="str">
        <f>HYPERLINK("https://www.analog.com/en/LTC4067#details", "LTC4067")</f>
        <v>LTC4067</v>
      </c>
      <c r="B154" t="s">
        <v>277</v>
      </c>
      <c r="C154">
        <v>4.3499999999999996</v>
      </c>
      <c r="D154">
        <v>5.5</v>
      </c>
      <c r="E154">
        <v>1.25</v>
      </c>
      <c r="F154" t="s">
        <v>31</v>
      </c>
      <c r="G154">
        <v>1</v>
      </c>
      <c r="H154" t="s">
        <v>80</v>
      </c>
      <c r="I154" t="s">
        <v>478</v>
      </c>
      <c r="J154" t="s">
        <v>479</v>
      </c>
      <c r="K154" t="s">
        <v>480</v>
      </c>
      <c r="L154" t="s">
        <v>481</v>
      </c>
    </row>
    <row r="155" spans="1:12">
      <c r="A155" s="3" t="str">
        <f>HYPERLINK("https://www.analog.com/en/LTC4075HVX#details", "LTC4075HVX")</f>
        <v>LTC4075HVX</v>
      </c>
      <c r="B155" t="s">
        <v>61</v>
      </c>
      <c r="C155">
        <v>4.3</v>
      </c>
      <c r="D155">
        <v>22</v>
      </c>
      <c r="E155" t="s">
        <v>442</v>
      </c>
      <c r="F155" t="s">
        <v>31</v>
      </c>
      <c r="G155">
        <v>1</v>
      </c>
      <c r="H155" t="s">
        <v>80</v>
      </c>
      <c r="I155" t="s">
        <v>482</v>
      </c>
      <c r="J155" t="s">
        <v>483</v>
      </c>
      <c r="K155" t="s">
        <v>484</v>
      </c>
      <c r="L155" t="s">
        <v>238</v>
      </c>
    </row>
    <row r="156" spans="1:12">
      <c r="A156" s="3" t="str">
        <f>HYPERLINK("https://www.analog.com/en/LTC4088#details", "LTC4088")</f>
        <v>LTC4088</v>
      </c>
      <c r="B156" t="s">
        <v>277</v>
      </c>
      <c r="C156">
        <v>4.25</v>
      </c>
      <c r="D156">
        <v>5.5</v>
      </c>
      <c r="E156">
        <v>1.5</v>
      </c>
      <c r="F156" t="s">
        <v>31</v>
      </c>
      <c r="G156">
        <v>1</v>
      </c>
      <c r="H156" t="s">
        <v>46</v>
      </c>
      <c r="I156" t="s">
        <v>485</v>
      </c>
      <c r="J156" t="s">
        <v>279</v>
      </c>
      <c r="K156" t="s">
        <v>486</v>
      </c>
      <c r="L156" t="s">
        <v>343</v>
      </c>
    </row>
    <row r="157" spans="1:12">
      <c r="A157" s="3" t="str">
        <f>HYPERLINK("https://www.analog.com/en/LTC4088-1#details", "LTC4088-1")</f>
        <v>LTC4088-1</v>
      </c>
      <c r="B157" t="s">
        <v>277</v>
      </c>
      <c r="C157">
        <v>4.25</v>
      </c>
      <c r="D157">
        <v>5.5</v>
      </c>
      <c r="E157">
        <v>1.5</v>
      </c>
      <c r="F157" t="s">
        <v>31</v>
      </c>
      <c r="G157">
        <v>1</v>
      </c>
      <c r="H157" t="s">
        <v>46</v>
      </c>
      <c r="I157" t="s">
        <v>487</v>
      </c>
      <c r="J157" t="s">
        <v>279</v>
      </c>
      <c r="K157" t="s">
        <v>488</v>
      </c>
      <c r="L157" t="s">
        <v>343</v>
      </c>
    </row>
    <row r="158" spans="1:12">
      <c r="A158" s="3" t="str">
        <f>HYPERLINK("https://www.analog.com/en/LTC4090#details", "LTC4090")</f>
        <v>LTC4090</v>
      </c>
      <c r="B158" t="s">
        <v>277</v>
      </c>
      <c r="C158">
        <v>6</v>
      </c>
      <c r="D158">
        <v>38</v>
      </c>
      <c r="E158">
        <v>1.5</v>
      </c>
      <c r="F158" t="s">
        <v>31</v>
      </c>
      <c r="G158">
        <v>1</v>
      </c>
      <c r="H158" t="s">
        <v>80</v>
      </c>
      <c r="I158" t="s">
        <v>293</v>
      </c>
      <c r="J158" t="s">
        <v>306</v>
      </c>
      <c r="K158" t="s">
        <v>489</v>
      </c>
      <c r="L158" t="s">
        <v>143</v>
      </c>
    </row>
    <row r="159" spans="1:12">
      <c r="A159" s="3" t="str">
        <f>HYPERLINK("https://www.analog.com/en/LTC4090-5#details", "LTC4090-5")</f>
        <v>LTC4090-5</v>
      </c>
      <c r="B159" t="s">
        <v>277</v>
      </c>
      <c r="C159">
        <v>6</v>
      </c>
      <c r="D159">
        <v>38</v>
      </c>
      <c r="E159">
        <v>1.5</v>
      </c>
      <c r="F159" t="s">
        <v>31</v>
      </c>
      <c r="G159">
        <v>1</v>
      </c>
      <c r="H159" t="s">
        <v>80</v>
      </c>
      <c r="I159" t="s">
        <v>293</v>
      </c>
      <c r="J159" t="s">
        <v>479</v>
      </c>
      <c r="K159" t="s">
        <v>490</v>
      </c>
      <c r="L159" t="s">
        <v>143</v>
      </c>
    </row>
    <row r="160" spans="1:12">
      <c r="A160" s="3" t="str">
        <f>HYPERLINK("https://www.analog.com/en/LTC3556#details", "LTC3556")</f>
        <v>LTC3556</v>
      </c>
      <c r="B160" t="s">
        <v>139</v>
      </c>
      <c r="C160">
        <v>4.3499999999999996</v>
      </c>
      <c r="D160">
        <v>5.5</v>
      </c>
      <c r="E160">
        <v>1.5</v>
      </c>
      <c r="F160" t="s">
        <v>31</v>
      </c>
      <c r="G160">
        <v>1</v>
      </c>
      <c r="H160" t="s">
        <v>80</v>
      </c>
      <c r="I160" t="s">
        <v>491</v>
      </c>
      <c r="J160" t="s">
        <v>306</v>
      </c>
      <c r="K160" t="s">
        <v>492</v>
      </c>
      <c r="L160" t="s">
        <v>160</v>
      </c>
    </row>
    <row r="161" spans="1:12">
      <c r="A161" s="3" t="str">
        <f>HYPERLINK("https://www.analog.com/en/LTC4097#details", "LTC4097")</f>
        <v>LTC4097</v>
      </c>
      <c r="B161" t="s">
        <v>61</v>
      </c>
      <c r="C161">
        <v>4.25</v>
      </c>
      <c r="D161">
        <v>5.5</v>
      </c>
      <c r="E161">
        <v>1.2</v>
      </c>
      <c r="F161" t="s">
        <v>31</v>
      </c>
      <c r="G161">
        <v>1</v>
      </c>
      <c r="H161" t="s">
        <v>80</v>
      </c>
      <c r="I161" t="s">
        <v>493</v>
      </c>
      <c r="J161" t="s">
        <v>483</v>
      </c>
      <c r="K161" t="s">
        <v>494</v>
      </c>
      <c r="L161" t="s">
        <v>495</v>
      </c>
    </row>
    <row r="162" spans="1:12">
      <c r="A162" s="3" t="str">
        <f>HYPERLINK("https://www.analog.com/en/LTC4089-1#details", "LTC4089-1")</f>
        <v>LTC4089-1</v>
      </c>
      <c r="B162" t="s">
        <v>277</v>
      </c>
      <c r="C162">
        <v>6</v>
      </c>
      <c r="D162">
        <v>36</v>
      </c>
      <c r="E162">
        <v>1.2</v>
      </c>
      <c r="F162" t="s">
        <v>31</v>
      </c>
      <c r="G162">
        <v>1</v>
      </c>
      <c r="H162" t="s">
        <v>80</v>
      </c>
      <c r="I162" t="s">
        <v>278</v>
      </c>
      <c r="J162" t="s">
        <v>341</v>
      </c>
      <c r="K162" t="s">
        <v>496</v>
      </c>
      <c r="L162" t="s">
        <v>143</v>
      </c>
    </row>
    <row r="163" spans="1:12">
      <c r="A163" s="3" t="str">
        <f>HYPERLINK("https://www.analog.com/en/LTC4096#details", "LTC4096")</f>
        <v>LTC4096</v>
      </c>
      <c r="B163" t="s">
        <v>61</v>
      </c>
      <c r="C163">
        <v>4.25</v>
      </c>
      <c r="D163">
        <v>5.5</v>
      </c>
      <c r="E163">
        <v>1.2</v>
      </c>
      <c r="F163" t="s">
        <v>31</v>
      </c>
      <c r="G163">
        <v>1</v>
      </c>
      <c r="H163" t="s">
        <v>80</v>
      </c>
      <c r="I163" t="s">
        <v>497</v>
      </c>
      <c r="J163" t="s">
        <v>483</v>
      </c>
      <c r="K163" t="s">
        <v>498</v>
      </c>
      <c r="L163" t="s">
        <v>238</v>
      </c>
    </row>
    <row r="164" spans="1:12">
      <c r="A164" s="3" t="str">
        <f>HYPERLINK("https://www.analog.com/en/LTC4065-4.4#details", "LTC4065-4.4")</f>
        <v>LTC4065-4.4</v>
      </c>
      <c r="B164" t="s">
        <v>61</v>
      </c>
      <c r="C164">
        <v>3.75</v>
      </c>
      <c r="D164">
        <v>5.5</v>
      </c>
      <c r="E164" t="s">
        <v>499</v>
      </c>
      <c r="F164" t="s">
        <v>31</v>
      </c>
      <c r="G164">
        <v>1</v>
      </c>
      <c r="H164" t="s">
        <v>80</v>
      </c>
      <c r="I164" t="s">
        <v>500</v>
      </c>
      <c r="J164" t="s">
        <v>12</v>
      </c>
      <c r="K164" t="s">
        <v>501</v>
      </c>
      <c r="L164" t="s">
        <v>229</v>
      </c>
    </row>
    <row r="165" spans="1:12">
      <c r="A165" s="3" t="str">
        <f>HYPERLINK("https://www.analog.com/en/LTC4069-4.4#details", "LTC4069-4.4")</f>
        <v>LTC4069-4.4</v>
      </c>
      <c r="B165" t="s">
        <v>61</v>
      </c>
      <c r="C165">
        <v>3.75</v>
      </c>
      <c r="D165">
        <v>5.5</v>
      </c>
      <c r="E165" t="s">
        <v>499</v>
      </c>
      <c r="F165" t="s">
        <v>31</v>
      </c>
      <c r="G165">
        <v>1</v>
      </c>
      <c r="H165" t="s">
        <v>80</v>
      </c>
      <c r="I165" t="s">
        <v>502</v>
      </c>
      <c r="J165" t="s">
        <v>12</v>
      </c>
      <c r="K165" t="s">
        <v>503</v>
      </c>
      <c r="L165" t="s">
        <v>229</v>
      </c>
    </row>
    <row r="166" spans="1:12">
      <c r="A166" s="3" t="str">
        <f>HYPERLINK("https://www.analog.com/en/LTC3550#details", "LTC3550")</f>
        <v>LTC3550</v>
      </c>
      <c r="B166" t="s">
        <v>61</v>
      </c>
      <c r="C166">
        <v>4.3</v>
      </c>
      <c r="D166">
        <v>8</v>
      </c>
      <c r="E166" t="s">
        <v>442</v>
      </c>
      <c r="F166" t="s">
        <v>31</v>
      </c>
      <c r="G166">
        <v>1</v>
      </c>
      <c r="H166" t="s">
        <v>80</v>
      </c>
      <c r="I166" t="s">
        <v>504</v>
      </c>
      <c r="J166" t="s">
        <v>483</v>
      </c>
      <c r="K166" t="s">
        <v>505</v>
      </c>
      <c r="L166" t="s">
        <v>506</v>
      </c>
    </row>
    <row r="167" spans="1:12">
      <c r="A167" s="3" t="str">
        <f>HYPERLINK("https://www.analog.com/en/LTC3552#details", "LTC3552")</f>
        <v>LTC3552</v>
      </c>
      <c r="B167" t="s">
        <v>61</v>
      </c>
      <c r="C167">
        <v>4.25</v>
      </c>
      <c r="D167">
        <v>8</v>
      </c>
      <c r="E167" t="s">
        <v>442</v>
      </c>
      <c r="F167" t="s">
        <v>31</v>
      </c>
      <c r="G167">
        <v>1</v>
      </c>
      <c r="H167" t="s">
        <v>80</v>
      </c>
      <c r="I167" t="s">
        <v>507</v>
      </c>
      <c r="J167" t="s">
        <v>12</v>
      </c>
      <c r="K167" t="s">
        <v>508</v>
      </c>
      <c r="L167" t="s">
        <v>506</v>
      </c>
    </row>
    <row r="168" spans="1:12">
      <c r="A168" s="3" t="str">
        <f>HYPERLINK("https://www.analog.com/en/LTC4001#details", "LTC4001")</f>
        <v>LTC4001</v>
      </c>
      <c r="B168" t="s">
        <v>61</v>
      </c>
      <c r="C168">
        <v>4</v>
      </c>
      <c r="D168">
        <v>5.5</v>
      </c>
      <c r="E168">
        <v>2</v>
      </c>
      <c r="F168" t="s">
        <v>31</v>
      </c>
      <c r="G168">
        <v>1</v>
      </c>
      <c r="H168" t="s">
        <v>46</v>
      </c>
      <c r="I168" t="s">
        <v>467</v>
      </c>
      <c r="J168" t="s">
        <v>468</v>
      </c>
      <c r="K168" t="s">
        <v>509</v>
      </c>
      <c r="L168" t="s">
        <v>470</v>
      </c>
    </row>
    <row r="169" spans="1:12">
      <c r="A169" s="3" t="str">
        <f>HYPERLINK("https://www.analog.com/en/LTC4080#details", "LTC4080")</f>
        <v>LTC4080</v>
      </c>
      <c r="B169" t="s">
        <v>61</v>
      </c>
      <c r="C169">
        <v>3.75</v>
      </c>
      <c r="D169">
        <v>5.5</v>
      </c>
      <c r="E169" t="s">
        <v>320</v>
      </c>
      <c r="F169" t="s">
        <v>31</v>
      </c>
      <c r="G169">
        <v>1</v>
      </c>
      <c r="H169" t="s">
        <v>80</v>
      </c>
      <c r="I169" t="s">
        <v>510</v>
      </c>
      <c r="J169" t="s">
        <v>12</v>
      </c>
      <c r="K169" t="s">
        <v>511</v>
      </c>
      <c r="L169" t="s">
        <v>512</v>
      </c>
    </row>
    <row r="170" spans="1:12">
      <c r="A170" s="3" t="str">
        <f>HYPERLINK("https://www.analog.com/en/LTC4085#details", "LTC4085")</f>
        <v>LTC4085</v>
      </c>
      <c r="B170" t="s">
        <v>277</v>
      </c>
      <c r="C170">
        <v>4.3499999999999996</v>
      </c>
      <c r="D170">
        <v>5.5</v>
      </c>
      <c r="E170">
        <v>1.2</v>
      </c>
      <c r="F170" t="s">
        <v>31</v>
      </c>
      <c r="G170">
        <v>1</v>
      </c>
      <c r="H170" t="s">
        <v>80</v>
      </c>
      <c r="I170" t="s">
        <v>513</v>
      </c>
      <c r="J170" t="s">
        <v>341</v>
      </c>
      <c r="K170" t="s">
        <v>514</v>
      </c>
      <c r="L170" t="s">
        <v>343</v>
      </c>
    </row>
    <row r="171" spans="1:12">
      <c r="A171" s="3" t="str">
        <f>HYPERLINK("https://www.analog.com/en/LTC4089#details", "LTC4089")</f>
        <v>LTC4089</v>
      </c>
      <c r="B171" t="s">
        <v>277</v>
      </c>
      <c r="C171">
        <v>6</v>
      </c>
      <c r="D171">
        <v>36</v>
      </c>
      <c r="E171">
        <v>1.2</v>
      </c>
      <c r="F171" t="s">
        <v>31</v>
      </c>
      <c r="G171">
        <v>1</v>
      </c>
      <c r="H171" t="s">
        <v>80</v>
      </c>
      <c r="I171" t="s">
        <v>278</v>
      </c>
      <c r="J171" t="s">
        <v>279</v>
      </c>
      <c r="K171" t="s">
        <v>515</v>
      </c>
      <c r="L171" t="s">
        <v>143</v>
      </c>
    </row>
    <row r="172" spans="1:12">
      <c r="A172" s="3" t="str">
        <f>HYPERLINK("https://www.analog.com/en/LTC4089-5#details", "LTC4089-5")</f>
        <v>LTC4089-5</v>
      </c>
      <c r="B172" t="s">
        <v>277</v>
      </c>
      <c r="C172">
        <v>6</v>
      </c>
      <c r="D172">
        <v>36</v>
      </c>
      <c r="E172">
        <v>1.2</v>
      </c>
      <c r="F172" t="s">
        <v>31</v>
      </c>
      <c r="G172">
        <v>1</v>
      </c>
      <c r="H172" t="s">
        <v>80</v>
      </c>
      <c r="I172" t="s">
        <v>278</v>
      </c>
      <c r="J172" t="s">
        <v>341</v>
      </c>
      <c r="K172" t="s">
        <v>516</v>
      </c>
      <c r="L172" t="s">
        <v>143</v>
      </c>
    </row>
    <row r="173" spans="1:12">
      <c r="A173" s="3" t="str">
        <f>HYPERLINK("https://www.analog.com/en/LTC3552-1#details", "LTC3552-1")</f>
        <v>LTC3552-1</v>
      </c>
      <c r="B173" t="s">
        <v>61</v>
      </c>
      <c r="C173">
        <v>4.25</v>
      </c>
      <c r="D173">
        <v>8</v>
      </c>
      <c r="E173" t="s">
        <v>442</v>
      </c>
      <c r="F173" t="s">
        <v>31</v>
      </c>
      <c r="G173">
        <v>1</v>
      </c>
      <c r="H173" t="s">
        <v>80</v>
      </c>
      <c r="I173" t="s">
        <v>507</v>
      </c>
      <c r="J173" t="s">
        <v>12</v>
      </c>
      <c r="K173" t="s">
        <v>517</v>
      </c>
      <c r="L173" t="s">
        <v>506</v>
      </c>
    </row>
    <row r="174" spans="1:12">
      <c r="A174" s="3" t="str">
        <f>HYPERLINK("https://www.analog.com/en/LTC4080X#details", "LTC4080X")</f>
        <v>LTC4080X</v>
      </c>
      <c r="B174" t="s">
        <v>61</v>
      </c>
      <c r="C174">
        <v>3.75</v>
      </c>
      <c r="D174">
        <v>5.5</v>
      </c>
      <c r="E174" t="s">
        <v>320</v>
      </c>
      <c r="F174" t="s">
        <v>31</v>
      </c>
      <c r="G174">
        <v>1</v>
      </c>
      <c r="H174" t="s">
        <v>80</v>
      </c>
      <c r="I174" t="s">
        <v>518</v>
      </c>
      <c r="J174" t="s">
        <v>12</v>
      </c>
      <c r="K174" t="s">
        <v>519</v>
      </c>
      <c r="L174" t="s">
        <v>512</v>
      </c>
    </row>
    <row r="175" spans="1:12">
      <c r="A175" s="3" t="str">
        <f>HYPERLINK("https://www.analog.com/en/LTC4095#details", "LTC4095")</f>
        <v>LTC4095</v>
      </c>
      <c r="B175" t="s">
        <v>61</v>
      </c>
      <c r="C175">
        <v>4.3</v>
      </c>
      <c r="D175">
        <v>5.5</v>
      </c>
      <c r="E175" t="s">
        <v>442</v>
      </c>
      <c r="F175" t="s">
        <v>31</v>
      </c>
      <c r="G175">
        <v>1</v>
      </c>
      <c r="H175" t="s">
        <v>80</v>
      </c>
      <c r="I175" t="s">
        <v>520</v>
      </c>
      <c r="J175" t="s">
        <v>12</v>
      </c>
      <c r="K175" t="s">
        <v>521</v>
      </c>
      <c r="L175" t="s">
        <v>522</v>
      </c>
    </row>
    <row r="176" spans="1:12">
      <c r="A176" s="3" t="str">
        <f>HYPERLINK("https://www.analog.com/en/LTC4010#details", "LTC4010")</f>
        <v>LTC4010</v>
      </c>
      <c r="B176" t="s">
        <v>61</v>
      </c>
      <c r="C176">
        <v>5.5</v>
      </c>
      <c r="D176">
        <v>34</v>
      </c>
      <c r="E176">
        <v>4</v>
      </c>
      <c r="F176" t="s">
        <v>523</v>
      </c>
      <c r="G176" t="s">
        <v>524</v>
      </c>
      <c r="H176" t="s">
        <v>46</v>
      </c>
      <c r="I176" t="s">
        <v>525</v>
      </c>
      <c r="J176" t="s">
        <v>12</v>
      </c>
      <c r="K176" t="s">
        <v>526</v>
      </c>
      <c r="L176" t="s">
        <v>285</v>
      </c>
    </row>
    <row r="177" spans="1:12">
      <c r="A177" s="3" t="str">
        <f>HYPERLINK("https://www.analog.com/en/LTC4065L-4.1#details", "LTC4065L-4.1")</f>
        <v>LTC4065L-4.1</v>
      </c>
      <c r="B177" t="s">
        <v>61</v>
      </c>
      <c r="C177">
        <v>3.75</v>
      </c>
      <c r="D177">
        <v>5.5</v>
      </c>
      <c r="E177" t="s">
        <v>233</v>
      </c>
      <c r="F177" t="s">
        <v>31</v>
      </c>
      <c r="G177">
        <v>1</v>
      </c>
      <c r="H177" t="s">
        <v>80</v>
      </c>
      <c r="I177" t="s">
        <v>527</v>
      </c>
      <c r="J177" t="s">
        <v>12</v>
      </c>
      <c r="K177" t="s">
        <v>528</v>
      </c>
      <c r="L177" t="s">
        <v>229</v>
      </c>
    </row>
    <row r="178" spans="1:12">
      <c r="A178" s="3" t="str">
        <f>HYPERLINK("https://www.analog.com/en/LTC4065L-4.2#details", "LTC4065L-4.2")</f>
        <v>LTC4065L-4.2</v>
      </c>
      <c r="B178" t="s">
        <v>61</v>
      </c>
      <c r="C178">
        <v>3.75</v>
      </c>
      <c r="D178">
        <v>5.5</v>
      </c>
      <c r="E178" t="s">
        <v>233</v>
      </c>
      <c r="F178" t="s">
        <v>31</v>
      </c>
      <c r="G178">
        <v>1</v>
      </c>
      <c r="H178" t="s">
        <v>80</v>
      </c>
      <c r="I178" t="s">
        <v>527</v>
      </c>
      <c r="J178" t="s">
        <v>12</v>
      </c>
      <c r="K178" t="s">
        <v>529</v>
      </c>
      <c r="L178" t="s">
        <v>229</v>
      </c>
    </row>
    <row r="179" spans="1:12">
      <c r="A179" s="3" t="str">
        <f>HYPERLINK("https://www.analog.com/en/LTC4069#details", "LTC4069")</f>
        <v>LTC4069</v>
      </c>
      <c r="B179" t="s">
        <v>61</v>
      </c>
      <c r="C179">
        <v>3.75</v>
      </c>
      <c r="D179">
        <v>5.5</v>
      </c>
      <c r="E179" t="s">
        <v>499</v>
      </c>
      <c r="F179" t="s">
        <v>31</v>
      </c>
      <c r="G179">
        <v>1</v>
      </c>
      <c r="H179" t="s">
        <v>80</v>
      </c>
      <c r="I179" t="s">
        <v>530</v>
      </c>
      <c r="J179" t="s">
        <v>12</v>
      </c>
      <c r="K179" t="s">
        <v>531</v>
      </c>
      <c r="L179" t="s">
        <v>229</v>
      </c>
    </row>
    <row r="180" spans="1:12">
      <c r="A180" s="3" t="str">
        <f>HYPERLINK("https://www.analog.com/en/LTC4007-1#details", "LTC4007-1")</f>
        <v>LTC4007-1</v>
      </c>
      <c r="B180" t="s">
        <v>61</v>
      </c>
      <c r="C180">
        <v>6</v>
      </c>
      <c r="D180">
        <v>28</v>
      </c>
      <c r="E180">
        <v>4</v>
      </c>
      <c r="F180" t="s">
        <v>31</v>
      </c>
      <c r="G180" t="s">
        <v>532</v>
      </c>
      <c r="H180" t="s">
        <v>46</v>
      </c>
      <c r="I180" t="s">
        <v>533</v>
      </c>
      <c r="J180" t="s">
        <v>12</v>
      </c>
      <c r="K180" t="s">
        <v>534</v>
      </c>
      <c r="L180" t="s">
        <v>218</v>
      </c>
    </row>
    <row r="181" spans="1:12">
      <c r="A181" s="3" t="str">
        <f>HYPERLINK("https://www.analog.com/en/LTC4011#details", "LTC4011")</f>
        <v>LTC4011</v>
      </c>
      <c r="B181" t="s">
        <v>61</v>
      </c>
      <c r="C181">
        <v>4.5</v>
      </c>
      <c r="D181">
        <v>34</v>
      </c>
      <c r="E181">
        <v>4</v>
      </c>
      <c r="F181" t="s">
        <v>523</v>
      </c>
      <c r="G181" t="s">
        <v>524</v>
      </c>
      <c r="H181" t="s">
        <v>46</v>
      </c>
      <c r="I181" t="s">
        <v>525</v>
      </c>
      <c r="J181" t="s">
        <v>12</v>
      </c>
      <c r="K181" t="s">
        <v>535</v>
      </c>
      <c r="L181" t="s">
        <v>536</v>
      </c>
    </row>
    <row r="182" spans="1:12">
      <c r="A182" s="3" t="str">
        <f>HYPERLINK("https://www.analog.com/en/LTC4076#details", "LTC4076")</f>
        <v>LTC4076</v>
      </c>
      <c r="B182" t="s">
        <v>61</v>
      </c>
      <c r="C182">
        <v>4.3</v>
      </c>
      <c r="D182">
        <v>8</v>
      </c>
      <c r="E182">
        <v>1</v>
      </c>
      <c r="F182" t="s">
        <v>31</v>
      </c>
      <c r="G182">
        <v>1</v>
      </c>
      <c r="H182" t="s">
        <v>80</v>
      </c>
      <c r="I182" t="s">
        <v>537</v>
      </c>
      <c r="J182" t="s">
        <v>483</v>
      </c>
      <c r="K182" t="s">
        <v>538</v>
      </c>
      <c r="L182" t="s">
        <v>238</v>
      </c>
    </row>
    <row r="183" spans="1:12">
      <c r="A183" s="3" t="str">
        <f>HYPERLINK("https://www.analog.com/en/LTC4077#details", "LTC4077")</f>
        <v>LTC4077</v>
      </c>
      <c r="B183" t="s">
        <v>61</v>
      </c>
      <c r="C183">
        <v>4.3</v>
      </c>
      <c r="D183">
        <v>8</v>
      </c>
      <c r="E183">
        <v>1</v>
      </c>
      <c r="F183" t="s">
        <v>31</v>
      </c>
      <c r="G183">
        <v>1</v>
      </c>
      <c r="H183" t="s">
        <v>80</v>
      </c>
      <c r="I183" t="s">
        <v>539</v>
      </c>
      <c r="J183" t="s">
        <v>483</v>
      </c>
      <c r="K183" t="s">
        <v>540</v>
      </c>
      <c r="L183" t="s">
        <v>238</v>
      </c>
    </row>
    <row r="184" spans="1:12">
      <c r="A184" s="3" t="str">
        <f>HYPERLINK("https://www.analog.com/en/LTC4065#details", "LTC4065")</f>
        <v>LTC4065</v>
      </c>
      <c r="B184" t="s">
        <v>61</v>
      </c>
      <c r="C184">
        <v>3.75</v>
      </c>
      <c r="D184">
        <v>5.5</v>
      </c>
      <c r="E184" t="s">
        <v>499</v>
      </c>
      <c r="F184" t="s">
        <v>31</v>
      </c>
      <c r="G184">
        <v>1</v>
      </c>
      <c r="H184" t="s">
        <v>80</v>
      </c>
      <c r="I184" t="s">
        <v>541</v>
      </c>
      <c r="J184" t="s">
        <v>12</v>
      </c>
      <c r="K184" t="s">
        <v>542</v>
      </c>
      <c r="L184" t="s">
        <v>229</v>
      </c>
    </row>
    <row r="185" spans="1:12">
      <c r="A185" s="3" t="str">
        <f>HYPERLINK("https://www.analog.com/en/LTC4066#details", "LTC4066")</f>
        <v>LTC4066</v>
      </c>
      <c r="B185" t="s">
        <v>277</v>
      </c>
      <c r="C185">
        <v>4.3499999999999996</v>
      </c>
      <c r="D185">
        <v>5.5</v>
      </c>
      <c r="E185">
        <v>1.5</v>
      </c>
      <c r="F185" t="s">
        <v>31</v>
      </c>
      <c r="G185">
        <v>1</v>
      </c>
      <c r="H185" t="s">
        <v>80</v>
      </c>
      <c r="I185" t="s">
        <v>543</v>
      </c>
      <c r="J185" t="s">
        <v>141</v>
      </c>
      <c r="K185" t="s">
        <v>544</v>
      </c>
      <c r="L185" t="s">
        <v>545</v>
      </c>
    </row>
    <row r="186" spans="1:12">
      <c r="A186" s="3" t="str">
        <f>HYPERLINK("https://www.analog.com/en/LTC4075#details", "LTC4075")</f>
        <v>LTC4075</v>
      </c>
      <c r="B186" t="s">
        <v>61</v>
      </c>
      <c r="C186">
        <v>4.3</v>
      </c>
      <c r="D186">
        <v>8</v>
      </c>
      <c r="E186" t="s">
        <v>442</v>
      </c>
      <c r="F186" t="s">
        <v>31</v>
      </c>
      <c r="G186">
        <v>1</v>
      </c>
      <c r="H186" t="s">
        <v>80</v>
      </c>
      <c r="I186" t="s">
        <v>546</v>
      </c>
      <c r="J186" t="s">
        <v>483</v>
      </c>
      <c r="K186" t="s">
        <v>547</v>
      </c>
      <c r="L186" t="s">
        <v>238</v>
      </c>
    </row>
    <row r="187" spans="1:12">
      <c r="A187" s="3" t="str">
        <f>HYPERLINK("https://www.analog.com/en/LTC3550-1#details", "LTC3550-1")</f>
        <v>LTC3550-1</v>
      </c>
      <c r="B187" t="s">
        <v>61</v>
      </c>
      <c r="C187">
        <v>4.3</v>
      </c>
      <c r="D187">
        <v>8</v>
      </c>
      <c r="E187" t="s">
        <v>442</v>
      </c>
      <c r="F187" t="s">
        <v>31</v>
      </c>
      <c r="G187">
        <v>1</v>
      </c>
      <c r="H187" t="s">
        <v>80</v>
      </c>
      <c r="I187" t="s">
        <v>504</v>
      </c>
      <c r="J187" t="s">
        <v>483</v>
      </c>
      <c r="K187" t="s">
        <v>548</v>
      </c>
      <c r="L187" t="s">
        <v>506</v>
      </c>
    </row>
    <row r="188" spans="1:12">
      <c r="A188" s="3" t="str">
        <f>HYPERLINK("https://www.analog.com/en/ADP2291#details", "ADP2291")</f>
        <v>ADP2291</v>
      </c>
      <c r="B188" t="s">
        <v>61</v>
      </c>
      <c r="C188">
        <v>4.5</v>
      </c>
      <c r="D188">
        <v>12</v>
      </c>
      <c r="E188">
        <v>1.5</v>
      </c>
      <c r="F188" t="s">
        <v>79</v>
      </c>
      <c r="G188">
        <v>1</v>
      </c>
      <c r="H188" t="s">
        <v>80</v>
      </c>
      <c r="I188" t="s">
        <v>549</v>
      </c>
      <c r="J188" t="s">
        <v>12</v>
      </c>
      <c r="K188" t="s">
        <v>550</v>
      </c>
      <c r="L188" t="s">
        <v>551</v>
      </c>
    </row>
    <row r="189" spans="1:12">
      <c r="A189" s="3" t="str">
        <f>HYPERLINK("https://www.analog.com/en/LTC4063#details", "LTC4063")</f>
        <v>LTC4063</v>
      </c>
      <c r="B189" t="s">
        <v>61</v>
      </c>
      <c r="C189">
        <v>4.3</v>
      </c>
      <c r="D189">
        <v>8</v>
      </c>
      <c r="E189">
        <v>1</v>
      </c>
      <c r="F189" t="s">
        <v>31</v>
      </c>
      <c r="G189">
        <v>1</v>
      </c>
      <c r="H189" t="s">
        <v>80</v>
      </c>
      <c r="I189" t="s">
        <v>552</v>
      </c>
      <c r="J189" t="s">
        <v>12</v>
      </c>
      <c r="K189" t="s">
        <v>553</v>
      </c>
      <c r="L189" t="s">
        <v>238</v>
      </c>
    </row>
    <row r="190" spans="1:12">
      <c r="A190" s="3" t="str">
        <f>HYPERLINK("https://www.analog.com/en/LTC4060#details", "LTC4060")</f>
        <v>LTC4060</v>
      </c>
      <c r="B190" t="s">
        <v>61</v>
      </c>
      <c r="C190">
        <v>4.5</v>
      </c>
      <c r="D190">
        <v>10</v>
      </c>
      <c r="E190">
        <v>2</v>
      </c>
      <c r="F190" t="s">
        <v>523</v>
      </c>
      <c r="G190" t="s">
        <v>45</v>
      </c>
      <c r="H190" t="s">
        <v>80</v>
      </c>
      <c r="I190" t="s">
        <v>554</v>
      </c>
      <c r="J190" t="s">
        <v>12</v>
      </c>
      <c r="K190" t="s">
        <v>555</v>
      </c>
      <c r="L190" t="s">
        <v>556</v>
      </c>
    </row>
    <row r="191" spans="1:12">
      <c r="A191" s="3" t="str">
        <f>HYPERLINK("https://www.analog.com/en/LTC3455#details", "LTC3455")</f>
        <v>LTC3455</v>
      </c>
      <c r="B191" t="s">
        <v>139</v>
      </c>
      <c r="C191">
        <v>4.3</v>
      </c>
      <c r="D191">
        <v>5.5</v>
      </c>
      <c r="E191">
        <v>1</v>
      </c>
      <c r="F191" t="s">
        <v>31</v>
      </c>
      <c r="G191" t="s">
        <v>12</v>
      </c>
      <c r="H191" t="s">
        <v>80</v>
      </c>
      <c r="I191" t="s">
        <v>557</v>
      </c>
      <c r="J191" t="s">
        <v>12</v>
      </c>
      <c r="K191" t="s">
        <v>558</v>
      </c>
      <c r="L191" t="s">
        <v>436</v>
      </c>
    </row>
    <row r="192" spans="1:12">
      <c r="A192" s="3" t="str">
        <f>HYPERLINK("https://www.analog.com/en/LTC4055#details", "LTC4055")</f>
        <v>LTC4055</v>
      </c>
      <c r="B192" t="s">
        <v>277</v>
      </c>
      <c r="C192">
        <v>4.3</v>
      </c>
      <c r="D192">
        <v>5.5</v>
      </c>
      <c r="E192">
        <v>1.25</v>
      </c>
      <c r="F192" t="s">
        <v>31</v>
      </c>
      <c r="G192">
        <v>1</v>
      </c>
      <c r="H192" t="s">
        <v>80</v>
      </c>
      <c r="I192" t="s">
        <v>559</v>
      </c>
      <c r="J192" t="s">
        <v>341</v>
      </c>
      <c r="K192" t="s">
        <v>560</v>
      </c>
      <c r="L192" t="s">
        <v>470</v>
      </c>
    </row>
    <row r="193" spans="1:12">
      <c r="A193" s="3" t="str">
        <f>HYPERLINK("https://www.analog.com/en/LTC4068-4.2#details", "LTC4068-4.2")</f>
        <v>LTC4068-4.2</v>
      </c>
      <c r="B193" t="s">
        <v>61</v>
      </c>
      <c r="C193">
        <v>4.25</v>
      </c>
      <c r="D193">
        <v>6.5</v>
      </c>
      <c r="E193" t="s">
        <v>442</v>
      </c>
      <c r="F193" t="s">
        <v>31</v>
      </c>
      <c r="G193">
        <v>1</v>
      </c>
      <c r="H193" t="s">
        <v>80</v>
      </c>
      <c r="I193" t="s">
        <v>561</v>
      </c>
      <c r="J193" t="s">
        <v>12</v>
      </c>
      <c r="K193" t="s">
        <v>562</v>
      </c>
      <c r="L193" t="s">
        <v>155</v>
      </c>
    </row>
    <row r="194" spans="1:12">
      <c r="A194" s="3" t="str">
        <f>HYPERLINK("https://www.analog.com/en/LTC3456#details", "LTC3456")</f>
        <v>LTC3456</v>
      </c>
      <c r="B194" t="s">
        <v>139</v>
      </c>
      <c r="C194">
        <v>1.8</v>
      </c>
      <c r="D194">
        <v>5.5</v>
      </c>
      <c r="E194" t="s">
        <v>12</v>
      </c>
      <c r="F194" t="s">
        <v>563</v>
      </c>
      <c r="G194" t="s">
        <v>12</v>
      </c>
      <c r="H194" t="s">
        <v>12</v>
      </c>
      <c r="I194" t="s">
        <v>564</v>
      </c>
      <c r="J194" t="s">
        <v>12</v>
      </c>
      <c r="K194" t="s">
        <v>565</v>
      </c>
      <c r="L194" t="s">
        <v>436</v>
      </c>
    </row>
    <row r="195" spans="1:12">
      <c r="A195" s="3" t="str">
        <f>HYPERLINK("https://www.analog.com/en/LTC4061#details", "LTC4061")</f>
        <v>LTC4061</v>
      </c>
      <c r="B195" t="s">
        <v>61</v>
      </c>
      <c r="C195">
        <v>4.3</v>
      </c>
      <c r="D195">
        <v>8</v>
      </c>
      <c r="E195">
        <v>1</v>
      </c>
      <c r="F195" t="s">
        <v>31</v>
      </c>
      <c r="G195">
        <v>1</v>
      </c>
      <c r="H195" t="s">
        <v>80</v>
      </c>
      <c r="I195" t="s">
        <v>566</v>
      </c>
      <c r="J195" t="s">
        <v>12</v>
      </c>
      <c r="K195" t="s">
        <v>567</v>
      </c>
      <c r="L195" t="s">
        <v>238</v>
      </c>
    </row>
    <row r="196" spans="1:12">
      <c r="A196" s="3" t="str">
        <f>HYPERLINK("https://www.analog.com/en/LTC4062#details", "LTC4062")</f>
        <v>LTC4062</v>
      </c>
      <c r="B196" t="s">
        <v>61</v>
      </c>
      <c r="C196">
        <v>4.3</v>
      </c>
      <c r="D196">
        <v>8</v>
      </c>
      <c r="E196">
        <v>1</v>
      </c>
      <c r="F196" t="s">
        <v>31</v>
      </c>
      <c r="G196">
        <v>1</v>
      </c>
      <c r="H196" t="s">
        <v>80</v>
      </c>
      <c r="I196" t="s">
        <v>568</v>
      </c>
      <c r="J196" t="s">
        <v>12</v>
      </c>
      <c r="K196" t="s">
        <v>569</v>
      </c>
      <c r="L196" t="s">
        <v>238</v>
      </c>
    </row>
    <row r="197" spans="1:12">
      <c r="A197" s="3" t="str">
        <f>HYPERLINK("https://www.analog.com/en/LTC4059#details", "LTC4059")</f>
        <v>LTC4059</v>
      </c>
      <c r="B197" t="s">
        <v>61</v>
      </c>
      <c r="C197">
        <v>3.75</v>
      </c>
      <c r="D197">
        <v>8</v>
      </c>
      <c r="E197" t="s">
        <v>570</v>
      </c>
      <c r="F197" t="s">
        <v>571</v>
      </c>
      <c r="G197">
        <v>1</v>
      </c>
      <c r="H197" t="s">
        <v>80</v>
      </c>
      <c r="I197" t="s">
        <v>572</v>
      </c>
      <c r="J197" t="s">
        <v>12</v>
      </c>
      <c r="K197" t="s">
        <v>573</v>
      </c>
      <c r="L197" t="s">
        <v>229</v>
      </c>
    </row>
    <row r="198" spans="1:12">
      <c r="A198" s="3" t="str">
        <f>HYPERLINK("https://www.analog.com/en/LTC4059A#details", "LTC4059A")</f>
        <v>LTC4059A</v>
      </c>
      <c r="B198" t="s">
        <v>61</v>
      </c>
      <c r="C198">
        <v>3.75</v>
      </c>
      <c r="D198">
        <v>8</v>
      </c>
      <c r="E198" t="s">
        <v>570</v>
      </c>
      <c r="F198" t="s">
        <v>571</v>
      </c>
      <c r="G198">
        <v>1</v>
      </c>
      <c r="H198" t="s">
        <v>80</v>
      </c>
      <c r="I198" t="s">
        <v>572</v>
      </c>
      <c r="J198" t="s">
        <v>12</v>
      </c>
      <c r="K198" t="s">
        <v>574</v>
      </c>
      <c r="L198" t="s">
        <v>229</v>
      </c>
    </row>
    <row r="199" spans="1:12">
      <c r="A199" s="3" t="str">
        <f>HYPERLINK("https://www.analog.com/en/LTC4002-4.2#details", "LTC4002-4.2")</f>
        <v>LTC4002-4.2</v>
      </c>
      <c r="B199" t="s">
        <v>61</v>
      </c>
      <c r="C199">
        <v>4.7</v>
      </c>
      <c r="D199">
        <v>24</v>
      </c>
      <c r="E199">
        <v>3</v>
      </c>
      <c r="F199" t="s">
        <v>31</v>
      </c>
      <c r="G199">
        <v>1</v>
      </c>
      <c r="H199" t="s">
        <v>46</v>
      </c>
      <c r="I199" t="s">
        <v>575</v>
      </c>
      <c r="J199" t="s">
        <v>12</v>
      </c>
      <c r="K199" t="s">
        <v>576</v>
      </c>
      <c r="L199" t="s">
        <v>577</v>
      </c>
    </row>
    <row r="200" spans="1:12">
      <c r="A200" s="3" t="str">
        <f>HYPERLINK("https://www.analog.com/en/LTC4002-8.4#details", "LTC4002-8.4")</f>
        <v>LTC4002-8.4</v>
      </c>
      <c r="B200" t="s">
        <v>61</v>
      </c>
      <c r="C200">
        <v>8.9</v>
      </c>
      <c r="D200">
        <v>24</v>
      </c>
      <c r="E200">
        <v>3</v>
      </c>
      <c r="F200" t="s">
        <v>31</v>
      </c>
      <c r="G200">
        <v>2</v>
      </c>
      <c r="H200" t="s">
        <v>46</v>
      </c>
      <c r="I200" t="s">
        <v>575</v>
      </c>
      <c r="J200" t="s">
        <v>12</v>
      </c>
      <c r="K200" t="s">
        <v>578</v>
      </c>
      <c r="L200" t="s">
        <v>577</v>
      </c>
    </row>
    <row r="201" spans="1:12">
      <c r="A201" s="3" t="str">
        <f>HYPERLINK("https://www.analog.com/en/LTC4058-4.2#details", "LTC4058-4.2")</f>
        <v>LTC4058-4.2</v>
      </c>
      <c r="B201" t="s">
        <v>61</v>
      </c>
      <c r="C201">
        <v>4.25</v>
      </c>
      <c r="D201">
        <v>6.5</v>
      </c>
      <c r="E201" t="s">
        <v>442</v>
      </c>
      <c r="F201" t="s">
        <v>31</v>
      </c>
      <c r="G201">
        <v>1</v>
      </c>
      <c r="H201" t="s">
        <v>80</v>
      </c>
      <c r="I201" t="s">
        <v>579</v>
      </c>
      <c r="J201" t="s">
        <v>12</v>
      </c>
      <c r="K201" t="s">
        <v>580</v>
      </c>
      <c r="L201" t="s">
        <v>155</v>
      </c>
    </row>
    <row r="202" spans="1:12">
      <c r="A202" s="3" t="str">
        <f>HYPERLINK("https://www.analog.com/en/LTC4058X-4.2#details", "LTC4058X-4.2")</f>
        <v>LTC4058X-4.2</v>
      </c>
      <c r="B202" t="s">
        <v>61</v>
      </c>
      <c r="C202">
        <v>4.25</v>
      </c>
      <c r="D202">
        <v>6.5</v>
      </c>
      <c r="E202" t="s">
        <v>442</v>
      </c>
      <c r="F202" t="s">
        <v>31</v>
      </c>
      <c r="G202">
        <v>1</v>
      </c>
      <c r="H202" t="s">
        <v>80</v>
      </c>
      <c r="I202" t="s">
        <v>579</v>
      </c>
      <c r="J202" t="s">
        <v>12</v>
      </c>
      <c r="K202" t="s">
        <v>581</v>
      </c>
      <c r="L202" t="s">
        <v>155</v>
      </c>
    </row>
    <row r="203" spans="1:12">
      <c r="A203" s="3" t="str">
        <f>HYPERLINK("https://www.analog.com/en/LTC4064#details", "LTC4064")</f>
        <v>LTC4064</v>
      </c>
      <c r="B203" t="s">
        <v>61</v>
      </c>
      <c r="C203">
        <v>4.25</v>
      </c>
      <c r="D203">
        <v>6.5</v>
      </c>
      <c r="E203">
        <v>1</v>
      </c>
      <c r="F203" t="s">
        <v>31</v>
      </c>
      <c r="G203">
        <v>1</v>
      </c>
      <c r="H203" t="s">
        <v>80</v>
      </c>
      <c r="I203" t="s">
        <v>582</v>
      </c>
      <c r="J203" t="s">
        <v>12</v>
      </c>
      <c r="K203" t="s">
        <v>583</v>
      </c>
      <c r="L203" t="s">
        <v>584</v>
      </c>
    </row>
    <row r="204" spans="1:12">
      <c r="A204" s="3" t="str">
        <f>HYPERLINK("https://www.analog.com/en/LTC4150#details", "LTC4150")</f>
        <v>LTC4150</v>
      </c>
      <c r="B204" t="s">
        <v>149</v>
      </c>
      <c r="C204">
        <v>2.7</v>
      </c>
      <c r="D204">
        <v>8.5</v>
      </c>
      <c r="E204" t="s">
        <v>12</v>
      </c>
      <c r="F204" t="s">
        <v>585</v>
      </c>
      <c r="G204">
        <v>1</v>
      </c>
      <c r="H204" t="s">
        <v>586</v>
      </c>
      <c r="I204" t="s">
        <v>587</v>
      </c>
      <c r="J204" t="s">
        <v>12</v>
      </c>
      <c r="K204" t="s">
        <v>12</v>
      </c>
      <c r="L204" t="s">
        <v>588</v>
      </c>
    </row>
    <row r="205" spans="1:12">
      <c r="A205" s="3" t="str">
        <f>HYPERLINK("https://www.analog.com/en/LTC1760#details", "LTC1760")</f>
        <v>LTC1760</v>
      </c>
      <c r="B205" t="s">
        <v>61</v>
      </c>
      <c r="C205">
        <v>6</v>
      </c>
      <c r="D205">
        <v>28</v>
      </c>
      <c r="E205">
        <v>4</v>
      </c>
      <c r="F205" t="s">
        <v>571</v>
      </c>
      <c r="G205" t="s">
        <v>589</v>
      </c>
      <c r="H205" t="s">
        <v>590</v>
      </c>
      <c r="I205" t="s">
        <v>591</v>
      </c>
      <c r="J205" t="s">
        <v>12</v>
      </c>
      <c r="K205" t="s">
        <v>592</v>
      </c>
      <c r="L205" t="s">
        <v>593</v>
      </c>
    </row>
    <row r="206" spans="1:12">
      <c r="A206" s="3" t="str">
        <f>HYPERLINK("https://www.analog.com/en/LTC1980#details", "LTC1980")</f>
        <v>LTC1980</v>
      </c>
      <c r="B206" t="s">
        <v>61</v>
      </c>
      <c r="C206">
        <v>4.0999999999999996</v>
      </c>
      <c r="D206">
        <v>12</v>
      </c>
      <c r="E206">
        <v>2</v>
      </c>
      <c r="F206" t="s">
        <v>203</v>
      </c>
      <c r="G206" t="s">
        <v>296</v>
      </c>
      <c r="H206" t="s">
        <v>289</v>
      </c>
      <c r="I206" t="s">
        <v>594</v>
      </c>
      <c r="J206" t="s">
        <v>12</v>
      </c>
      <c r="K206" t="s">
        <v>595</v>
      </c>
      <c r="L206" t="s">
        <v>596</v>
      </c>
    </row>
    <row r="207" spans="1:12">
      <c r="A207" s="3" t="str">
        <f>HYPERLINK("https://www.analog.com/en/LTC4006#details", "LTC4006")</f>
        <v>LTC4006</v>
      </c>
      <c r="B207" t="s">
        <v>61</v>
      </c>
      <c r="C207">
        <v>6</v>
      </c>
      <c r="D207">
        <v>28</v>
      </c>
      <c r="E207">
        <v>4</v>
      </c>
      <c r="F207" t="s">
        <v>31</v>
      </c>
      <c r="G207" t="s">
        <v>597</v>
      </c>
      <c r="H207" t="s">
        <v>46</v>
      </c>
      <c r="I207" t="s">
        <v>598</v>
      </c>
      <c r="J207" t="s">
        <v>12</v>
      </c>
      <c r="K207" t="s">
        <v>599</v>
      </c>
      <c r="L207" t="s">
        <v>600</v>
      </c>
    </row>
    <row r="208" spans="1:12">
      <c r="A208" s="3" t="str">
        <f>HYPERLINK("https://www.analog.com/en/LTC4054L-4.2#details", "LTC4054L-4.2")</f>
        <v>LTC4054L-4.2</v>
      </c>
      <c r="B208" t="s">
        <v>61</v>
      </c>
      <c r="C208">
        <v>4.25</v>
      </c>
      <c r="D208">
        <v>6.5</v>
      </c>
      <c r="E208" t="s">
        <v>167</v>
      </c>
      <c r="F208" t="s">
        <v>31</v>
      </c>
      <c r="G208">
        <v>1</v>
      </c>
      <c r="H208" t="s">
        <v>80</v>
      </c>
      <c r="I208" t="s">
        <v>601</v>
      </c>
      <c r="J208" t="s">
        <v>12</v>
      </c>
      <c r="K208" t="s">
        <v>602</v>
      </c>
      <c r="L208" t="s">
        <v>603</v>
      </c>
    </row>
    <row r="209" spans="1:12">
      <c r="A209" s="3" t="str">
        <f>HYPERLINK("https://www.analog.com/en/LTC4057-4.2#details", "LTC4057-4.2")</f>
        <v>LTC4057-4.2</v>
      </c>
      <c r="B209" t="s">
        <v>61</v>
      </c>
      <c r="C209">
        <v>4.25</v>
      </c>
      <c r="D209">
        <v>6.5</v>
      </c>
      <c r="E209" t="s">
        <v>604</v>
      </c>
      <c r="F209" t="s">
        <v>31</v>
      </c>
      <c r="G209">
        <v>1</v>
      </c>
      <c r="H209" t="s">
        <v>80</v>
      </c>
      <c r="I209" t="s">
        <v>605</v>
      </c>
      <c r="J209" t="s">
        <v>12</v>
      </c>
      <c r="K209" t="s">
        <v>606</v>
      </c>
      <c r="L209" t="s">
        <v>603</v>
      </c>
    </row>
    <row r="210" spans="1:12">
      <c r="A210" s="3" t="str">
        <f>HYPERLINK("https://www.analog.com/en/LTC4007#details", "LTC4007")</f>
        <v>LTC4007</v>
      </c>
      <c r="B210" t="s">
        <v>61</v>
      </c>
      <c r="C210">
        <v>6</v>
      </c>
      <c r="D210">
        <v>28</v>
      </c>
      <c r="E210">
        <v>4</v>
      </c>
      <c r="F210" t="s">
        <v>31</v>
      </c>
      <c r="G210" t="s">
        <v>532</v>
      </c>
      <c r="H210" t="s">
        <v>46</v>
      </c>
      <c r="I210" t="s">
        <v>598</v>
      </c>
      <c r="J210" t="s">
        <v>12</v>
      </c>
      <c r="K210" t="s">
        <v>607</v>
      </c>
      <c r="L210" t="s">
        <v>596</v>
      </c>
    </row>
    <row r="211" spans="1:12">
      <c r="A211" s="3" t="str">
        <f>HYPERLINK("https://www.analog.com/en/LTC4008#details", "LTC4008")</f>
        <v>LTC4008</v>
      </c>
      <c r="B211" t="s">
        <v>61</v>
      </c>
      <c r="C211">
        <v>6</v>
      </c>
      <c r="D211">
        <v>28</v>
      </c>
      <c r="E211">
        <v>4</v>
      </c>
      <c r="F211" t="s">
        <v>156</v>
      </c>
      <c r="G211" t="s">
        <v>429</v>
      </c>
      <c r="H211" t="s">
        <v>46</v>
      </c>
      <c r="I211" t="s">
        <v>608</v>
      </c>
      <c r="J211" t="s">
        <v>12</v>
      </c>
      <c r="K211" t="s">
        <v>609</v>
      </c>
      <c r="L211" t="s">
        <v>610</v>
      </c>
    </row>
    <row r="212" spans="1:12">
      <c r="A212" s="3" t="str">
        <f>HYPERLINK("https://www.analog.com/en/LTC4054-4.2#details", "LTC4054-4.2")</f>
        <v>LTC4054-4.2</v>
      </c>
      <c r="B212" t="s">
        <v>61</v>
      </c>
      <c r="C212">
        <v>4.25</v>
      </c>
      <c r="D212">
        <v>6.5</v>
      </c>
      <c r="E212" t="s">
        <v>604</v>
      </c>
      <c r="F212" t="s">
        <v>31</v>
      </c>
      <c r="G212">
        <v>1</v>
      </c>
      <c r="H212" t="s">
        <v>80</v>
      </c>
      <c r="I212" t="s">
        <v>611</v>
      </c>
      <c r="J212" t="s">
        <v>12</v>
      </c>
      <c r="K212" t="s">
        <v>612</v>
      </c>
      <c r="L212" t="s">
        <v>603</v>
      </c>
    </row>
    <row r="213" spans="1:12">
      <c r="A213" s="3" t="str">
        <f>HYPERLINK("https://www.analog.com/en/LTC4054X-4.2#details", "LTC4054X-4.2")</f>
        <v>LTC4054X-4.2</v>
      </c>
      <c r="B213" t="s">
        <v>61</v>
      </c>
      <c r="C213">
        <v>4.25</v>
      </c>
      <c r="D213">
        <v>6.5</v>
      </c>
      <c r="E213" t="s">
        <v>604</v>
      </c>
      <c r="F213" t="s">
        <v>31</v>
      </c>
      <c r="G213">
        <v>1</v>
      </c>
      <c r="H213" t="s">
        <v>80</v>
      </c>
      <c r="I213" t="s">
        <v>611</v>
      </c>
      <c r="J213" t="s">
        <v>12</v>
      </c>
      <c r="K213" t="s">
        <v>613</v>
      </c>
      <c r="L213" t="s">
        <v>603</v>
      </c>
    </row>
    <row r="214" spans="1:12">
      <c r="A214" s="3" t="str">
        <f>HYPERLINK("https://www.analog.com/en/LTC1734L-4.2#details", "LTC1734L-4.2")</f>
        <v>LTC1734L-4.2</v>
      </c>
      <c r="B214" t="s">
        <v>61</v>
      </c>
      <c r="C214">
        <v>4.55</v>
      </c>
      <c r="D214">
        <v>8</v>
      </c>
      <c r="E214" t="s">
        <v>614</v>
      </c>
      <c r="F214" t="s">
        <v>31</v>
      </c>
      <c r="G214">
        <v>1</v>
      </c>
      <c r="H214" t="s">
        <v>80</v>
      </c>
      <c r="I214" t="s">
        <v>615</v>
      </c>
      <c r="J214" t="s">
        <v>12</v>
      </c>
      <c r="K214" t="s">
        <v>616</v>
      </c>
      <c r="L214" t="s">
        <v>617</v>
      </c>
    </row>
    <row r="215" spans="1:12">
      <c r="A215" s="3" t="str">
        <f>HYPERLINK("https://www.analog.com/en/LTC4052-4.2#details", "LTC4052-4.2")</f>
        <v>LTC4052-4.2</v>
      </c>
      <c r="B215" t="s">
        <v>61</v>
      </c>
      <c r="C215">
        <v>4.5</v>
      </c>
      <c r="D215">
        <v>10</v>
      </c>
      <c r="E215">
        <v>1.3</v>
      </c>
      <c r="F215" t="s">
        <v>31</v>
      </c>
      <c r="G215">
        <v>1</v>
      </c>
      <c r="H215" t="s">
        <v>618</v>
      </c>
      <c r="I215" t="s">
        <v>619</v>
      </c>
      <c r="J215" t="s">
        <v>12</v>
      </c>
      <c r="K215" t="s">
        <v>620</v>
      </c>
      <c r="L215" t="s">
        <v>621</v>
      </c>
    </row>
    <row r="216" spans="1:12">
      <c r="A216" s="3" t="str">
        <f>HYPERLINK("https://www.analog.com/en/LTC4053-4.2#details", "LTC4053-4.2")</f>
        <v>LTC4053-4.2</v>
      </c>
      <c r="B216" t="s">
        <v>61</v>
      </c>
      <c r="C216">
        <v>4.25</v>
      </c>
      <c r="D216">
        <v>6.5</v>
      </c>
      <c r="E216">
        <v>1.25</v>
      </c>
      <c r="F216" t="s">
        <v>31</v>
      </c>
      <c r="G216">
        <v>1</v>
      </c>
      <c r="H216" t="s">
        <v>80</v>
      </c>
      <c r="I216" t="s">
        <v>622</v>
      </c>
      <c r="J216" t="s">
        <v>12</v>
      </c>
      <c r="K216" t="s">
        <v>623</v>
      </c>
      <c r="L216" t="s">
        <v>512</v>
      </c>
    </row>
    <row r="217" spans="1:12">
      <c r="A217" s="3" t="str">
        <f>HYPERLINK("https://www.analog.com/en/LTC4100#details", "LTC4100")</f>
        <v>LTC4100</v>
      </c>
      <c r="B217" t="s">
        <v>61</v>
      </c>
      <c r="C217">
        <v>6</v>
      </c>
      <c r="D217">
        <v>28</v>
      </c>
      <c r="E217">
        <v>4</v>
      </c>
      <c r="F217" t="s">
        <v>571</v>
      </c>
      <c r="G217" t="s">
        <v>589</v>
      </c>
      <c r="H217" t="s">
        <v>590</v>
      </c>
      <c r="I217" t="s">
        <v>624</v>
      </c>
      <c r="J217" t="s">
        <v>12</v>
      </c>
      <c r="K217" t="s">
        <v>625</v>
      </c>
      <c r="L217" t="s">
        <v>626</v>
      </c>
    </row>
    <row r="218" spans="1:12">
      <c r="A218" s="3" t="str">
        <f>HYPERLINK("https://www.analog.com/en/LTC1733#details", "LTC1733")</f>
        <v>LTC1733</v>
      </c>
      <c r="B218" t="s">
        <v>61</v>
      </c>
      <c r="C218">
        <v>4.5</v>
      </c>
      <c r="D218">
        <v>6.5</v>
      </c>
      <c r="E218">
        <v>1.5</v>
      </c>
      <c r="F218" t="s">
        <v>31</v>
      </c>
      <c r="G218">
        <v>1</v>
      </c>
      <c r="H218" t="s">
        <v>80</v>
      </c>
      <c r="I218" t="s">
        <v>627</v>
      </c>
      <c r="J218" t="s">
        <v>12</v>
      </c>
      <c r="K218" t="s">
        <v>628</v>
      </c>
      <c r="L218" t="s">
        <v>584</v>
      </c>
    </row>
    <row r="219" spans="1:12">
      <c r="A219" s="3" t="str">
        <f>HYPERLINK("https://www.analog.com/en/LTC4056-4.2#details", "LTC4056-4.2")</f>
        <v>LTC4056-4.2</v>
      </c>
      <c r="B219" t="s">
        <v>61</v>
      </c>
      <c r="C219">
        <v>4.5</v>
      </c>
      <c r="D219">
        <v>6.5</v>
      </c>
      <c r="E219" t="s">
        <v>629</v>
      </c>
      <c r="F219" t="s">
        <v>31</v>
      </c>
      <c r="G219">
        <v>1</v>
      </c>
      <c r="H219" t="s">
        <v>80</v>
      </c>
      <c r="I219" t="s">
        <v>630</v>
      </c>
      <c r="J219" t="s">
        <v>12</v>
      </c>
      <c r="K219" t="s">
        <v>631</v>
      </c>
      <c r="L219" t="s">
        <v>632</v>
      </c>
    </row>
    <row r="220" spans="1:12">
      <c r="A220" s="3" t="str">
        <f>HYPERLINK("https://www.analog.com/en/LTC4050#details", "LTC4050")</f>
        <v>LTC4050</v>
      </c>
      <c r="B220" t="s">
        <v>61</v>
      </c>
      <c r="C220">
        <v>4.5</v>
      </c>
      <c r="D220">
        <v>12</v>
      </c>
      <c r="E220">
        <v>2</v>
      </c>
      <c r="F220" t="s">
        <v>31</v>
      </c>
      <c r="G220">
        <v>1</v>
      </c>
      <c r="H220" t="s">
        <v>80</v>
      </c>
      <c r="I220" t="s">
        <v>633</v>
      </c>
      <c r="J220" t="s">
        <v>12</v>
      </c>
      <c r="K220" t="s">
        <v>634</v>
      </c>
      <c r="L220" t="s">
        <v>588</v>
      </c>
    </row>
    <row r="221" spans="1:12">
      <c r="A221" s="3" t="str">
        <f>HYPERLINK("https://www.analog.com/en/LTC1960#details", "LTC1960")</f>
        <v>LTC1960</v>
      </c>
      <c r="B221" t="s">
        <v>61</v>
      </c>
      <c r="C221">
        <v>6</v>
      </c>
      <c r="D221">
        <v>28</v>
      </c>
      <c r="E221">
        <v>4</v>
      </c>
      <c r="F221" t="s">
        <v>203</v>
      </c>
      <c r="G221" t="s">
        <v>635</v>
      </c>
      <c r="H221" t="s">
        <v>636</v>
      </c>
      <c r="I221" t="s">
        <v>637</v>
      </c>
      <c r="J221" t="s">
        <v>12</v>
      </c>
      <c r="K221" t="s">
        <v>638</v>
      </c>
      <c r="L221" t="s">
        <v>639</v>
      </c>
    </row>
    <row r="222" spans="1:12">
      <c r="A222" s="3" t="str">
        <f>HYPERLINK("https://www.analog.com/en/LTC1730#details", "LTC1730")</f>
        <v>LTC1730</v>
      </c>
      <c r="B222" t="s">
        <v>61</v>
      </c>
      <c r="C222">
        <v>4.5</v>
      </c>
      <c r="D222">
        <v>12</v>
      </c>
      <c r="E222">
        <v>1.3</v>
      </c>
      <c r="F222" t="s">
        <v>31</v>
      </c>
      <c r="G222">
        <v>1</v>
      </c>
      <c r="H222" t="s">
        <v>618</v>
      </c>
      <c r="I222" t="s">
        <v>640</v>
      </c>
      <c r="J222" t="s">
        <v>12</v>
      </c>
      <c r="K222" t="s">
        <v>641</v>
      </c>
      <c r="L222" t="s">
        <v>642</v>
      </c>
    </row>
    <row r="223" spans="1:12">
      <c r="A223" s="3" t="str">
        <f>HYPERLINK("https://www.analog.com/en/LTC1731-8.2#details", "LTC1731-8.2")</f>
        <v>LTC1731-8.2</v>
      </c>
      <c r="B223" t="s">
        <v>61</v>
      </c>
      <c r="C223">
        <v>4.5</v>
      </c>
      <c r="D223">
        <v>12</v>
      </c>
      <c r="E223">
        <v>2</v>
      </c>
      <c r="F223" t="s">
        <v>31</v>
      </c>
      <c r="G223">
        <v>2</v>
      </c>
      <c r="H223" t="s">
        <v>80</v>
      </c>
      <c r="I223" t="s">
        <v>643</v>
      </c>
      <c r="J223" t="s">
        <v>12</v>
      </c>
      <c r="K223" t="s">
        <v>644</v>
      </c>
      <c r="L223" t="s">
        <v>645</v>
      </c>
    </row>
    <row r="224" spans="1:12">
      <c r="A224" s="3" t="str">
        <f>HYPERLINK("https://www.analog.com/en/LTC1731-8.4#details", "LTC1731-8.4")</f>
        <v>LTC1731-8.4</v>
      </c>
      <c r="B224" t="s">
        <v>61</v>
      </c>
      <c r="C224">
        <v>4.5</v>
      </c>
      <c r="D224">
        <v>12</v>
      </c>
      <c r="E224">
        <v>2</v>
      </c>
      <c r="F224" t="s">
        <v>31</v>
      </c>
      <c r="G224">
        <v>2</v>
      </c>
      <c r="H224" t="s">
        <v>80</v>
      </c>
      <c r="I224" t="s">
        <v>643</v>
      </c>
      <c r="J224" t="s">
        <v>12</v>
      </c>
      <c r="K224" t="s">
        <v>646</v>
      </c>
      <c r="L224" t="s">
        <v>645</v>
      </c>
    </row>
    <row r="225" spans="1:12">
      <c r="A225" s="3" t="str">
        <f>HYPERLINK("https://www.analog.com/en/LTC1732-8.4#details", "LTC1732-8.4")</f>
        <v>LTC1732-8.4</v>
      </c>
      <c r="B225" t="s">
        <v>61</v>
      </c>
      <c r="C225">
        <v>4.5</v>
      </c>
      <c r="D225">
        <v>12</v>
      </c>
      <c r="E225">
        <v>2</v>
      </c>
      <c r="F225" t="s">
        <v>31</v>
      </c>
      <c r="G225">
        <v>2</v>
      </c>
      <c r="H225" t="s">
        <v>80</v>
      </c>
      <c r="I225" t="s">
        <v>643</v>
      </c>
      <c r="J225" t="s">
        <v>12</v>
      </c>
      <c r="K225" t="s">
        <v>647</v>
      </c>
      <c r="L225" t="s">
        <v>588</v>
      </c>
    </row>
    <row r="226" spans="1:12">
      <c r="A226" s="3" t="str">
        <f>HYPERLINK("https://www.analog.com/en/LTC1734-4.1#details", "LTC1734-4.1")</f>
        <v>LTC1734-4.1</v>
      </c>
      <c r="B226" t="s">
        <v>61</v>
      </c>
      <c r="C226">
        <v>4.55</v>
      </c>
      <c r="D226">
        <v>8</v>
      </c>
      <c r="E226" t="s">
        <v>629</v>
      </c>
      <c r="F226" t="s">
        <v>31</v>
      </c>
      <c r="G226">
        <v>1</v>
      </c>
      <c r="H226" t="s">
        <v>80</v>
      </c>
      <c r="I226" t="s">
        <v>615</v>
      </c>
      <c r="J226" t="s">
        <v>12</v>
      </c>
      <c r="K226" t="s">
        <v>648</v>
      </c>
      <c r="L226" t="s">
        <v>617</v>
      </c>
    </row>
    <row r="227" spans="1:12">
      <c r="A227" s="3" t="str">
        <f>HYPERLINK("https://www.analog.com/en/LTC1734-4.2#details", "LTC1734-4.2")</f>
        <v>LTC1734-4.2</v>
      </c>
      <c r="B227" t="s">
        <v>61</v>
      </c>
      <c r="C227">
        <v>4.55</v>
      </c>
      <c r="D227">
        <v>8</v>
      </c>
      <c r="E227" t="s">
        <v>629</v>
      </c>
      <c r="F227" t="s">
        <v>31</v>
      </c>
      <c r="G227">
        <v>1</v>
      </c>
      <c r="H227" t="s">
        <v>80</v>
      </c>
      <c r="I227" t="s">
        <v>615</v>
      </c>
      <c r="J227" t="s">
        <v>12</v>
      </c>
      <c r="K227" t="s">
        <v>649</v>
      </c>
      <c r="L227" t="s">
        <v>617</v>
      </c>
    </row>
    <row r="228" spans="1:12">
      <c r="A228" s="3" t="str">
        <f>HYPERLINK("https://www.analog.com/en/LT1571#details", "LT1571")</f>
        <v>LT1571</v>
      </c>
      <c r="B228" t="s">
        <v>61</v>
      </c>
      <c r="C228">
        <v>6.2</v>
      </c>
      <c r="D228">
        <v>27</v>
      </c>
      <c r="E228">
        <v>1.5</v>
      </c>
      <c r="F228" t="s">
        <v>31</v>
      </c>
      <c r="G228" t="s">
        <v>650</v>
      </c>
      <c r="H228" t="s">
        <v>46</v>
      </c>
      <c r="I228" t="s">
        <v>651</v>
      </c>
      <c r="J228" t="s">
        <v>12</v>
      </c>
      <c r="K228" t="s">
        <v>652</v>
      </c>
      <c r="L228" t="s">
        <v>653</v>
      </c>
    </row>
    <row r="229" spans="1:12">
      <c r="A229" s="3" t="str">
        <f>HYPERLINK("https://www.analog.com/en/LTC1731-4.1#details", "LTC1731-4.1")</f>
        <v>LTC1731-4.1</v>
      </c>
      <c r="B229" t="s">
        <v>61</v>
      </c>
      <c r="C229">
        <v>4.5</v>
      </c>
      <c r="D229">
        <v>12</v>
      </c>
      <c r="E229">
        <v>2</v>
      </c>
      <c r="F229" t="s">
        <v>31</v>
      </c>
      <c r="G229">
        <v>1</v>
      </c>
      <c r="H229" t="s">
        <v>80</v>
      </c>
      <c r="I229" t="s">
        <v>654</v>
      </c>
      <c r="J229" t="s">
        <v>12</v>
      </c>
      <c r="K229" t="s">
        <v>655</v>
      </c>
      <c r="L229" t="s">
        <v>645</v>
      </c>
    </row>
    <row r="230" spans="1:12">
      <c r="A230" s="3" t="str">
        <f>HYPERLINK("https://www.analog.com/en/LTC1731-4.2#details", "LTC1731-4.2")</f>
        <v>LTC1731-4.2</v>
      </c>
      <c r="B230" t="s">
        <v>61</v>
      </c>
      <c r="C230">
        <v>4.5</v>
      </c>
      <c r="D230">
        <v>12</v>
      </c>
      <c r="E230">
        <v>2</v>
      </c>
      <c r="F230" t="s">
        <v>31</v>
      </c>
      <c r="G230">
        <v>1</v>
      </c>
      <c r="H230" t="s">
        <v>80</v>
      </c>
      <c r="I230" t="s">
        <v>654</v>
      </c>
      <c r="J230" t="s">
        <v>12</v>
      </c>
      <c r="K230" t="s">
        <v>656</v>
      </c>
      <c r="L230" t="s">
        <v>645</v>
      </c>
    </row>
    <row r="231" spans="1:12">
      <c r="A231" s="3" t="str">
        <f>HYPERLINK("https://www.analog.com/en/LTC1732-4#details", "LTC1732-4")</f>
        <v>LTC1732-4</v>
      </c>
      <c r="B231" t="s">
        <v>61</v>
      </c>
      <c r="C231">
        <v>4.5</v>
      </c>
      <c r="D231">
        <v>12</v>
      </c>
      <c r="E231">
        <v>2</v>
      </c>
      <c r="F231" t="s">
        <v>31</v>
      </c>
      <c r="G231">
        <v>1</v>
      </c>
      <c r="H231" t="s">
        <v>80</v>
      </c>
      <c r="I231" t="s">
        <v>643</v>
      </c>
      <c r="J231" t="s">
        <v>12</v>
      </c>
      <c r="K231" t="s">
        <v>657</v>
      </c>
      <c r="L231" t="s">
        <v>588</v>
      </c>
    </row>
    <row r="232" spans="1:12">
      <c r="A232" s="3" t="str">
        <f>HYPERLINK("https://www.analog.com/en/LTC1732-4.2#details", "LTC1732-4.2")</f>
        <v>LTC1732-4.2</v>
      </c>
      <c r="B232" t="s">
        <v>61</v>
      </c>
      <c r="C232">
        <v>4.5</v>
      </c>
      <c r="D232">
        <v>12</v>
      </c>
      <c r="E232">
        <v>2</v>
      </c>
      <c r="F232" t="s">
        <v>31</v>
      </c>
      <c r="G232">
        <v>1</v>
      </c>
      <c r="H232" t="s">
        <v>80</v>
      </c>
      <c r="I232" t="s">
        <v>643</v>
      </c>
      <c r="J232" t="s">
        <v>12</v>
      </c>
      <c r="K232" t="s">
        <v>658</v>
      </c>
      <c r="L232" t="s">
        <v>588</v>
      </c>
    </row>
    <row r="233" spans="1:12">
      <c r="A233" s="3" t="str">
        <f>HYPERLINK("https://www.analog.com/en/LTC4061-4.4#details", "LTC4061-4.4")</f>
        <v>LTC4061-4.4</v>
      </c>
      <c r="B233" t="s">
        <v>61</v>
      </c>
      <c r="C233">
        <v>4.5</v>
      </c>
      <c r="D233">
        <v>8</v>
      </c>
      <c r="E233">
        <v>1</v>
      </c>
      <c r="F233" t="s">
        <v>31</v>
      </c>
      <c r="G233">
        <v>1</v>
      </c>
      <c r="H233" t="s">
        <v>80</v>
      </c>
      <c r="I233" t="s">
        <v>566</v>
      </c>
      <c r="J233" t="s">
        <v>12</v>
      </c>
      <c r="K233" t="s">
        <v>659</v>
      </c>
      <c r="L233" t="s">
        <v>238</v>
      </c>
    </row>
    <row r="234" spans="1:12">
      <c r="A234" s="3" t="str">
        <f>HYPERLINK("https://www.analog.com/en/LT1769#details", "LT1769")</f>
        <v>LT1769</v>
      </c>
      <c r="B234" t="s">
        <v>61</v>
      </c>
      <c r="C234">
        <v>7</v>
      </c>
      <c r="D234">
        <v>29</v>
      </c>
      <c r="E234">
        <v>2</v>
      </c>
      <c r="F234" t="s">
        <v>203</v>
      </c>
      <c r="G234" t="s">
        <v>660</v>
      </c>
      <c r="H234" t="s">
        <v>46</v>
      </c>
      <c r="I234" t="s">
        <v>661</v>
      </c>
      <c r="J234" t="s">
        <v>12</v>
      </c>
      <c r="K234" t="s">
        <v>662</v>
      </c>
      <c r="L234" t="s">
        <v>663</v>
      </c>
    </row>
    <row r="235" spans="1:12">
      <c r="A235" s="3" t="str">
        <f>HYPERLINK("https://www.analog.com/en/LTC1759#details", "LTC1759")</f>
        <v>LTC1759</v>
      </c>
      <c r="B235" t="s">
        <v>61</v>
      </c>
      <c r="C235">
        <v>6.7</v>
      </c>
      <c r="D235">
        <v>26</v>
      </c>
      <c r="E235">
        <v>8</v>
      </c>
      <c r="F235" t="s">
        <v>203</v>
      </c>
      <c r="G235" t="s">
        <v>664</v>
      </c>
      <c r="H235" t="s">
        <v>590</v>
      </c>
      <c r="I235" t="s">
        <v>665</v>
      </c>
      <c r="J235" t="s">
        <v>12</v>
      </c>
      <c r="K235" t="s">
        <v>666</v>
      </c>
      <c r="L235" t="s">
        <v>396</v>
      </c>
    </row>
    <row r="236" spans="1:12">
      <c r="A236" s="3" t="str">
        <f>HYPERLINK("https://www.analog.com/en/LT1505#details", "LT1505")</f>
        <v>LT1505</v>
      </c>
      <c r="B236" t="s">
        <v>61</v>
      </c>
      <c r="C236">
        <v>11</v>
      </c>
      <c r="D236">
        <v>26</v>
      </c>
      <c r="E236">
        <v>4</v>
      </c>
      <c r="F236" t="s">
        <v>203</v>
      </c>
      <c r="G236" t="s">
        <v>660</v>
      </c>
      <c r="H236" t="s">
        <v>46</v>
      </c>
      <c r="I236" t="s">
        <v>667</v>
      </c>
      <c r="J236" t="s">
        <v>12</v>
      </c>
      <c r="K236" t="s">
        <v>668</v>
      </c>
      <c r="L236" t="s">
        <v>669</v>
      </c>
    </row>
    <row r="237" spans="1:12">
      <c r="A237" s="3" t="str">
        <f>HYPERLINK("https://www.analog.com/en/LT1510#details", "LT1510")</f>
        <v>LT1510</v>
      </c>
      <c r="B237" t="s">
        <v>61</v>
      </c>
      <c r="C237">
        <v>7</v>
      </c>
      <c r="D237">
        <v>29</v>
      </c>
      <c r="E237">
        <v>1</v>
      </c>
      <c r="F237" t="s">
        <v>203</v>
      </c>
      <c r="G237" t="s">
        <v>660</v>
      </c>
      <c r="H237" t="s">
        <v>46</v>
      </c>
      <c r="I237" t="s">
        <v>670</v>
      </c>
      <c r="J237" t="s">
        <v>12</v>
      </c>
      <c r="K237" t="s">
        <v>671</v>
      </c>
      <c r="L237" t="s">
        <v>672</v>
      </c>
    </row>
    <row r="238" spans="1:12">
      <c r="A238" s="3" t="str">
        <f>HYPERLINK("https://www.analog.com/en/LT1511#details", "LT1511")</f>
        <v>LT1511</v>
      </c>
      <c r="B238" t="s">
        <v>61</v>
      </c>
      <c r="C238">
        <v>7</v>
      </c>
      <c r="D238">
        <v>29</v>
      </c>
      <c r="E238">
        <v>3</v>
      </c>
      <c r="F238" t="s">
        <v>203</v>
      </c>
      <c r="G238" t="s">
        <v>660</v>
      </c>
      <c r="H238" t="s">
        <v>46</v>
      </c>
      <c r="I238" t="s">
        <v>673</v>
      </c>
      <c r="J238" t="s">
        <v>12</v>
      </c>
      <c r="K238" t="s">
        <v>674</v>
      </c>
      <c r="L238" t="s">
        <v>675</v>
      </c>
    </row>
    <row r="239" spans="1:12">
      <c r="A239" s="3" t="str">
        <f>HYPERLINK("https://www.analog.com/en/LT1512#details", "LT1512")</f>
        <v>LT1512</v>
      </c>
      <c r="B239" t="s">
        <v>61</v>
      </c>
      <c r="C239">
        <v>2.4</v>
      </c>
      <c r="D239">
        <v>29</v>
      </c>
      <c r="E239" t="s">
        <v>499</v>
      </c>
      <c r="F239" t="s">
        <v>203</v>
      </c>
      <c r="G239" t="s">
        <v>660</v>
      </c>
      <c r="H239" t="s">
        <v>289</v>
      </c>
      <c r="I239" t="s">
        <v>676</v>
      </c>
      <c r="J239" t="s">
        <v>12</v>
      </c>
      <c r="K239" t="s">
        <v>677</v>
      </c>
      <c r="L239" t="s">
        <v>678</v>
      </c>
    </row>
    <row r="240" spans="1:12">
      <c r="A240" s="3" t="str">
        <f>HYPERLINK("https://www.analog.com/en/LT1513#details", "LT1513")</f>
        <v>LT1513</v>
      </c>
      <c r="B240" t="s">
        <v>61</v>
      </c>
      <c r="C240">
        <v>2.4</v>
      </c>
      <c r="D240">
        <v>29</v>
      </c>
      <c r="E240">
        <v>2</v>
      </c>
      <c r="F240" t="s">
        <v>203</v>
      </c>
      <c r="G240" t="s">
        <v>660</v>
      </c>
      <c r="H240" t="s">
        <v>289</v>
      </c>
      <c r="I240" t="s">
        <v>679</v>
      </c>
      <c r="J240" t="s">
        <v>12</v>
      </c>
      <c r="K240" t="s">
        <v>680</v>
      </c>
      <c r="L240" t="s">
        <v>681</v>
      </c>
    </row>
    <row r="241" spans="1:12">
      <c r="A241" s="3" t="str">
        <f>HYPERLINK("https://www.analog.com/en/LT1513-2#details", "LT1513-2")</f>
        <v>LT1513-2</v>
      </c>
      <c r="B241" t="s">
        <v>61</v>
      </c>
      <c r="C241">
        <v>2.4</v>
      </c>
      <c r="D241">
        <v>29</v>
      </c>
      <c r="E241">
        <v>2</v>
      </c>
      <c r="F241" t="s">
        <v>203</v>
      </c>
      <c r="G241" t="s">
        <v>682</v>
      </c>
      <c r="H241" t="s">
        <v>289</v>
      </c>
      <c r="I241" t="s">
        <v>679</v>
      </c>
      <c r="J241" t="s">
        <v>12</v>
      </c>
      <c r="K241" t="s">
        <v>683</v>
      </c>
      <c r="L241" t="s">
        <v>681</v>
      </c>
    </row>
    <row r="242" spans="1:12">
      <c r="A242" s="3" t="str">
        <f>HYPERLINK("https://www.analog.com/en/ADBMS6832#details", "ADBMS6832")</f>
        <v>ADBMS6832</v>
      </c>
      <c r="B242" t="s">
        <v>25</v>
      </c>
      <c r="C242">
        <v>11</v>
      </c>
      <c r="D242">
        <v>85</v>
      </c>
      <c r="E242" t="s">
        <v>12</v>
      </c>
      <c r="F242" t="s">
        <v>17</v>
      </c>
      <c r="G242" t="s">
        <v>26</v>
      </c>
      <c r="H242" t="s">
        <v>12</v>
      </c>
      <c r="I242" t="s">
        <v>684</v>
      </c>
      <c r="J242" t="s">
        <v>28</v>
      </c>
      <c r="K242" t="s">
        <v>12</v>
      </c>
      <c r="L242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Display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Keri Miller</dc:creator>
  <cp:lastModifiedBy>12146</cp:lastModifiedBy>
  <dcterms:created xsi:type="dcterms:W3CDTF">2022-01-28T00:43:01Z</dcterms:created>
  <dcterms:modified xsi:type="dcterms:W3CDTF">2022-01-28T00:43:01Z</dcterms:modified>
</cp:coreProperties>
</file>